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deich\git\Organization-Guide\Processes\General\"/>
    </mc:Choice>
  </mc:AlternateContent>
  <xr:revisionPtr revIDLastSave="0" documentId="13_ncr:1_{E6AAF589-124D-4005-AC6E-28D703676BFE}" xr6:coauthVersionLast="47" xr6:coauthVersionMax="47" xr10:uidLastSave="{00000000-0000-0000-0000-000000000000}"/>
  <bookViews>
    <workbookView xWindow="-120" yWindow="-120" windowWidth="24240" windowHeight="17640" xr2:uid="{00000000-000D-0000-FFFF-FFFF00000000}"/>
  </bookViews>
  <sheets>
    <sheet name="Settings" sheetId="1" r:id="rId1"/>
    <sheet name="Projects" sheetId="5" r:id="rId2"/>
    <sheet name="People" sheetId="6" r:id="rId3"/>
    <sheet name="Project 1" sheetId="2" r:id="rId4"/>
    <sheet name="Project 2" sheetId="3" r:id="rId5"/>
    <sheet name="Project 3" sheetId="4" r:id="rId6"/>
    <sheet name="Project 4" sheetId="7" r:id="rId7"/>
  </sheets>
  <definedNames>
    <definedName name="Sheets">Projects!$B$3:$B$6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" i="1" l="1"/>
  <c r="R41" i="7" l="1"/>
  <c r="Q41" i="7"/>
  <c r="P41" i="7"/>
  <c r="O41" i="7"/>
  <c r="N41" i="7"/>
  <c r="M41" i="7"/>
  <c r="L41" i="7"/>
  <c r="K41" i="7"/>
  <c r="J41" i="7"/>
  <c r="R34" i="7"/>
  <c r="Q34" i="7"/>
  <c r="P34" i="7"/>
  <c r="O34" i="7"/>
  <c r="N34" i="7"/>
  <c r="M34" i="7"/>
  <c r="L34" i="7"/>
  <c r="K34" i="7"/>
  <c r="J34" i="7"/>
  <c r="R28" i="7"/>
  <c r="Q28" i="7"/>
  <c r="P28" i="7"/>
  <c r="O28" i="7"/>
  <c r="N28" i="7"/>
  <c r="M28" i="7"/>
  <c r="L28" i="7"/>
  <c r="K28" i="7"/>
  <c r="J28" i="7"/>
  <c r="R19" i="7"/>
  <c r="Q19" i="7"/>
  <c r="P19" i="7"/>
  <c r="O19" i="7"/>
  <c r="N19" i="7"/>
  <c r="M19" i="7"/>
  <c r="C14" i="7" s="1"/>
  <c r="L19" i="7"/>
  <c r="G13" i="7" s="1"/>
  <c r="K19" i="7"/>
  <c r="J19" i="7"/>
  <c r="E14" i="7"/>
  <c r="E13" i="7"/>
  <c r="G14" i="7" s="1"/>
  <c r="C13" i="7"/>
  <c r="G12" i="7"/>
  <c r="E12" i="7"/>
  <c r="C12" i="7"/>
  <c r="G11" i="7"/>
  <c r="E11" i="7"/>
  <c r="C11" i="7"/>
  <c r="R41" i="4"/>
  <c r="Q41" i="4"/>
  <c r="P41" i="4"/>
  <c r="O41" i="4"/>
  <c r="N41" i="4"/>
  <c r="M41" i="4"/>
  <c r="L41" i="4"/>
  <c r="K41" i="4"/>
  <c r="J41" i="4"/>
  <c r="R34" i="4"/>
  <c r="Q34" i="4"/>
  <c r="P34" i="4"/>
  <c r="O34" i="4"/>
  <c r="N34" i="4"/>
  <c r="M34" i="4"/>
  <c r="L34" i="4"/>
  <c r="K34" i="4"/>
  <c r="J34" i="4"/>
  <c r="C13" i="4" s="1"/>
  <c r="C14" i="4" s="1"/>
  <c r="R28" i="4"/>
  <c r="Q28" i="4"/>
  <c r="P28" i="4"/>
  <c r="O28" i="4"/>
  <c r="N28" i="4"/>
  <c r="M28" i="4"/>
  <c r="L28" i="4"/>
  <c r="K28" i="4"/>
  <c r="E13" i="4" s="1"/>
  <c r="J28" i="4"/>
  <c r="R19" i="4"/>
  <c r="Q19" i="4"/>
  <c r="P19" i="4"/>
  <c r="O19" i="4"/>
  <c r="N19" i="4"/>
  <c r="M19" i="4"/>
  <c r="L19" i="4"/>
  <c r="G13" i="4" s="1"/>
  <c r="K19" i="4"/>
  <c r="J19" i="4"/>
  <c r="G12" i="4"/>
  <c r="E12" i="4"/>
  <c r="C12" i="4"/>
  <c r="G11" i="4"/>
  <c r="E11" i="4"/>
  <c r="C11" i="4"/>
  <c r="R41" i="3"/>
  <c r="Q41" i="3"/>
  <c r="P41" i="3"/>
  <c r="O41" i="3"/>
  <c r="N41" i="3"/>
  <c r="M41" i="3"/>
  <c r="L41" i="3"/>
  <c r="K41" i="3"/>
  <c r="J41" i="3"/>
  <c r="R34" i="3"/>
  <c r="Q34" i="3"/>
  <c r="P34" i="3"/>
  <c r="O34" i="3"/>
  <c r="N34" i="3"/>
  <c r="M34" i="3"/>
  <c r="L34" i="3"/>
  <c r="G13" i="3" s="1"/>
  <c r="K34" i="3"/>
  <c r="J34" i="3"/>
  <c r="R28" i="3"/>
  <c r="Q28" i="3"/>
  <c r="P28" i="3"/>
  <c r="O28" i="3"/>
  <c r="N28" i="3"/>
  <c r="M28" i="3"/>
  <c r="L28" i="3"/>
  <c r="K28" i="3"/>
  <c r="J28" i="3"/>
  <c r="R19" i="3"/>
  <c r="Q19" i="3"/>
  <c r="P19" i="3"/>
  <c r="O19" i="3"/>
  <c r="N19" i="3"/>
  <c r="E14" i="3" s="1"/>
  <c r="M19" i="3"/>
  <c r="L19" i="3"/>
  <c r="K19" i="3"/>
  <c r="J19" i="3"/>
  <c r="C13" i="3" s="1"/>
  <c r="E13" i="3"/>
  <c r="G14" i="3" s="1"/>
  <c r="G12" i="3"/>
  <c r="E12" i="3"/>
  <c r="C12" i="3"/>
  <c r="G11" i="3"/>
  <c r="E11" i="3"/>
  <c r="C11" i="3"/>
  <c r="G14" i="2"/>
  <c r="E14" i="2"/>
  <c r="C14" i="2"/>
  <c r="G15" i="2"/>
  <c r="G12" i="2"/>
  <c r="E12" i="2"/>
  <c r="C12" i="2"/>
  <c r="C11" i="2"/>
  <c r="K19" i="2"/>
  <c r="L19" i="2"/>
  <c r="M19" i="2"/>
  <c r="N19" i="2"/>
  <c r="O19" i="2"/>
  <c r="P19" i="2"/>
  <c r="Q19" i="2"/>
  <c r="R19" i="2"/>
  <c r="K28" i="2"/>
  <c r="L28" i="2"/>
  <c r="M28" i="2"/>
  <c r="N28" i="2"/>
  <c r="O28" i="2"/>
  <c r="P28" i="2"/>
  <c r="Q28" i="2"/>
  <c r="R28" i="2"/>
  <c r="K34" i="2"/>
  <c r="L34" i="2"/>
  <c r="M34" i="2"/>
  <c r="N34" i="2"/>
  <c r="O34" i="2"/>
  <c r="P34" i="2"/>
  <c r="Q34" i="2"/>
  <c r="R34" i="2"/>
  <c r="K41" i="2"/>
  <c r="L41" i="2"/>
  <c r="M41" i="2"/>
  <c r="N41" i="2"/>
  <c r="O41" i="2"/>
  <c r="P41" i="2"/>
  <c r="Q41" i="2"/>
  <c r="R41" i="2"/>
  <c r="J41" i="2"/>
  <c r="J34" i="2"/>
  <c r="J28" i="2"/>
  <c r="E13" i="2"/>
  <c r="J19" i="2"/>
  <c r="C4" i="1"/>
  <c r="D4" i="1" s="1"/>
  <c r="C4" i="6"/>
  <c r="C5" i="6"/>
  <c r="C6" i="6"/>
  <c r="C7" i="6"/>
  <c r="C8" i="6"/>
  <c r="C9" i="6"/>
  <c r="C10" i="6"/>
  <c r="C11" i="6"/>
  <c r="C12" i="6"/>
  <c r="C3" i="6"/>
  <c r="G13" i="2"/>
  <c r="G11" i="2"/>
  <c r="E11" i="2"/>
  <c r="C4" i="5" a="1"/>
  <c r="C6" i="5" a="1"/>
  <c r="C5" i="5" a="1"/>
  <c r="C3" i="5" a="1"/>
  <c r="E4" i="5" a="1"/>
  <c r="G4" i="5" a="1"/>
  <c r="I4" i="5" a="1"/>
  <c r="K4" i="5" a="1"/>
  <c r="O4" i="5" a="1"/>
  <c r="F5" i="5" a="1"/>
  <c r="H5" i="5" a="1"/>
  <c r="J5" i="5" a="1"/>
  <c r="L5" i="5" a="1"/>
  <c r="E6" i="5" a="1"/>
  <c r="G6" i="5" a="1"/>
  <c r="I6" i="5" a="1"/>
  <c r="K6" i="5" a="1"/>
  <c r="M6" i="5" a="1"/>
  <c r="O6" i="5" a="1"/>
  <c r="F4" i="5" a="1"/>
  <c r="H4" i="5" a="1"/>
  <c r="J4" i="5" a="1"/>
  <c r="L4" i="5" a="1"/>
  <c r="N4" i="5" a="1"/>
  <c r="E5" i="5" a="1"/>
  <c r="G5" i="5" a="1"/>
  <c r="I5" i="5" a="1"/>
  <c r="K5" i="5" a="1"/>
  <c r="M5" i="5" a="1"/>
  <c r="F6" i="5" a="1"/>
  <c r="H6" i="5" a="1"/>
  <c r="J6" i="5" a="1"/>
  <c r="L6" i="5" a="1"/>
  <c r="N6" i="5" a="1"/>
  <c r="R3" i="5" a="1"/>
  <c r="O3" i="5" a="1"/>
  <c r="N3" i="5" a="1"/>
  <c r="M3" i="5" a="1"/>
  <c r="L3" i="5" a="1"/>
  <c r="K3" i="5" a="1"/>
  <c r="J3" i="5" a="1"/>
  <c r="I3" i="5" a="1"/>
  <c r="H3" i="5" a="1"/>
  <c r="G3" i="5" a="1"/>
  <c r="F3" i="5" a="1"/>
  <c r="E3" i="5" a="1"/>
  <c r="D6" i="5" a="1"/>
  <c r="D5" i="5" a="1"/>
  <c r="D4" i="5" a="1"/>
  <c r="D3" i="5" a="1"/>
  <c r="E4" i="6" a="1"/>
  <c r="E5" i="6" a="1"/>
  <c r="E6" i="6" a="1"/>
  <c r="E7" i="6" a="1"/>
  <c r="E8" i="6" a="1"/>
  <c r="E9" i="6" a="1"/>
  <c r="E10" i="6" a="1"/>
  <c r="E11" i="6" a="1"/>
  <c r="E12" i="6" a="1"/>
  <c r="F9" i="6" a="1"/>
  <c r="F12" i="6" a="1"/>
  <c r="F4" i="6" a="1"/>
  <c r="F5" i="6" a="1"/>
  <c r="F6" i="6" a="1"/>
  <c r="F7" i="6" a="1"/>
  <c r="F8" i="6" a="1"/>
  <c r="F10" i="6" a="1"/>
  <c r="F11" i="6" a="1"/>
  <c r="F3" i="6" a="1"/>
  <c r="E3" i="6" a="1"/>
  <c r="D6" i="6" a="1"/>
  <c r="D8" i="6" a="1"/>
  <c r="D10" i="6" a="1"/>
  <c r="D12" i="6" a="1"/>
  <c r="D5" i="6" a="1"/>
  <c r="D7" i="6" a="1"/>
  <c r="D9" i="6" a="1"/>
  <c r="D11" i="6" a="1"/>
  <c r="D4" i="6" a="1"/>
  <c r="D3" i="6" a="1"/>
  <c r="E15" i="2" l="1"/>
  <c r="G15" i="3"/>
  <c r="E15" i="3"/>
  <c r="C15" i="4"/>
  <c r="E15" i="4"/>
  <c r="E9" i="4" s="1"/>
  <c r="C15" i="2"/>
  <c r="G15" i="7"/>
  <c r="C15" i="7"/>
  <c r="E15" i="7"/>
  <c r="G14" i="4"/>
  <c r="E14" i="4"/>
  <c r="G15" i="4"/>
  <c r="G9" i="3"/>
  <c r="C14" i="3"/>
  <c r="E9" i="3"/>
  <c r="C15" i="3"/>
  <c r="C5" i="5"/>
  <c r="C6" i="5"/>
  <c r="C4" i="5"/>
  <c r="C3" i="5"/>
  <c r="N6" i="5"/>
  <c r="L6" i="5"/>
  <c r="J6" i="5"/>
  <c r="H6" i="5"/>
  <c r="F6" i="5"/>
  <c r="M5" i="5"/>
  <c r="K5" i="5"/>
  <c r="I5" i="5"/>
  <c r="G5" i="5"/>
  <c r="E5" i="5"/>
  <c r="N4" i="5"/>
  <c r="L4" i="5"/>
  <c r="J4" i="5"/>
  <c r="H4" i="5"/>
  <c r="F4" i="5"/>
  <c r="O6" i="5"/>
  <c r="M6" i="5"/>
  <c r="K6" i="5"/>
  <c r="I6" i="5"/>
  <c r="G6" i="5"/>
  <c r="E6" i="5"/>
  <c r="L5" i="5"/>
  <c r="J5" i="5"/>
  <c r="H5" i="5"/>
  <c r="F5" i="5"/>
  <c r="O4" i="5"/>
  <c r="K4" i="5"/>
  <c r="I4" i="5"/>
  <c r="G4" i="5"/>
  <c r="E4" i="5"/>
  <c r="R3" i="5"/>
  <c r="O3" i="5"/>
  <c r="N3" i="5"/>
  <c r="M3" i="5"/>
  <c r="L3" i="5"/>
  <c r="K3" i="5"/>
  <c r="J3" i="5"/>
  <c r="I3" i="5"/>
  <c r="H3" i="5"/>
  <c r="G3" i="5"/>
  <c r="F3" i="5"/>
  <c r="E3" i="5"/>
  <c r="D4" i="5"/>
  <c r="D5" i="5"/>
  <c r="D6" i="5"/>
  <c r="D3" i="5"/>
  <c r="E9" i="2"/>
  <c r="C13" i="2"/>
  <c r="G9" i="2"/>
  <c r="F11" i="6"/>
  <c r="I11" i="6" s="1"/>
  <c r="F10" i="6"/>
  <c r="I10" i="6" s="1"/>
  <c r="F8" i="6"/>
  <c r="I8" i="6" s="1"/>
  <c r="F7" i="6"/>
  <c r="I7" i="6" s="1"/>
  <c r="F6" i="6"/>
  <c r="I6" i="6" s="1"/>
  <c r="F5" i="6"/>
  <c r="I5" i="6" s="1"/>
  <c r="F4" i="6"/>
  <c r="I4" i="6" s="1"/>
  <c r="F12" i="6"/>
  <c r="I12" i="6" s="1"/>
  <c r="F9" i="6"/>
  <c r="I9" i="6" s="1"/>
  <c r="E12" i="6"/>
  <c r="E11" i="6"/>
  <c r="E10" i="6"/>
  <c r="E9" i="6"/>
  <c r="E8" i="6"/>
  <c r="E7" i="6"/>
  <c r="E6" i="6"/>
  <c r="E5" i="6"/>
  <c r="E4" i="6"/>
  <c r="F3" i="6"/>
  <c r="I3" i="6" s="1"/>
  <c r="E3" i="6"/>
  <c r="D11" i="6"/>
  <c r="H11" i="6" s="1"/>
  <c r="D9" i="6"/>
  <c r="H9" i="6" s="1"/>
  <c r="D7" i="6"/>
  <c r="H7" i="6" s="1"/>
  <c r="D5" i="6"/>
  <c r="H5" i="6" s="1"/>
  <c r="D12" i="6"/>
  <c r="H12" i="6" s="1"/>
  <c r="D10" i="6"/>
  <c r="H10" i="6" s="1"/>
  <c r="D8" i="6"/>
  <c r="H8" i="6" s="1"/>
  <c r="D6" i="6"/>
  <c r="H6" i="6" s="1"/>
  <c r="D4" i="6"/>
  <c r="H4" i="6" s="1"/>
  <c r="D3" i="6"/>
  <c r="H3" i="6" s="1"/>
  <c r="Q3" i="5" a="1"/>
  <c r="Q5" i="5" a="1"/>
  <c r="Q6" i="5" a="1"/>
  <c r="P6" i="5" a="1"/>
  <c r="R4" i="5" a="1"/>
  <c r="P3" i="5" a="1"/>
  <c r="Q4" i="5" a="1"/>
  <c r="R6" i="5" a="1"/>
  <c r="P5" i="5" a="1"/>
  <c r="O5" i="5" a="1"/>
  <c r="N5" i="5" a="1"/>
  <c r="R5" i="5" a="1"/>
  <c r="T5" i="5" a="1"/>
  <c r="U4" i="5" a="1"/>
  <c r="M4" i="5" a="1"/>
  <c r="T4" i="5" a="1"/>
  <c r="P4" i="5" a="1"/>
  <c r="T3" i="5" a="1"/>
  <c r="U3" i="5" a="1"/>
  <c r="P5" i="5" l="1"/>
  <c r="R6" i="5"/>
  <c r="Q4" i="5"/>
  <c r="P3" i="5"/>
  <c r="R4" i="5"/>
  <c r="P6" i="5"/>
  <c r="Q6" i="5"/>
  <c r="Q5" i="5"/>
  <c r="Q3" i="5"/>
  <c r="C9" i="4"/>
  <c r="G9" i="7"/>
  <c r="C9" i="7"/>
  <c r="E9" i="7"/>
  <c r="T5" i="5"/>
  <c r="R5" i="5"/>
  <c r="N5" i="5"/>
  <c r="O5" i="5"/>
  <c r="G9" i="4"/>
  <c r="P4" i="5"/>
  <c r="T4" i="5"/>
  <c r="M4" i="5"/>
  <c r="U4" i="5"/>
  <c r="C9" i="3"/>
  <c r="T3" i="5"/>
  <c r="U3" i="5"/>
  <c r="C9" i="2"/>
  <c r="K4" i="6"/>
  <c r="K8" i="6"/>
  <c r="K12" i="6"/>
  <c r="K11" i="6"/>
  <c r="K6" i="6"/>
  <c r="K5" i="6"/>
  <c r="K7" i="6"/>
  <c r="K10" i="6"/>
  <c r="K9" i="6"/>
  <c r="K3" i="6"/>
  <c r="T6" i="5" a="1"/>
  <c r="U6" i="5" a="1"/>
  <c r="S5" i="5" a="1"/>
  <c r="S6" i="5" a="1"/>
  <c r="U5" i="5" a="1"/>
  <c r="S4" i="5" a="1"/>
  <c r="S3" i="5" a="1"/>
  <c r="S6" i="5" l="1"/>
  <c r="S5" i="5"/>
  <c r="U6" i="5"/>
  <c r="T6" i="5"/>
  <c r="U5" i="5"/>
  <c r="S4" i="5"/>
  <c r="S3" i="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<sst xmlns="http://schemas.openxmlformats.org/spreadsheetml/2006/main" count="527" uniqueCount="126">
  <si>
    <t>Name</t>
  </si>
  <si>
    <t>Actual Start</t>
  </si>
  <si>
    <t>Responsible</t>
  </si>
  <si>
    <t>Actual Hours</t>
  </si>
  <si>
    <t>Actual Costs</t>
  </si>
  <si>
    <t>Actual End</t>
  </si>
  <si>
    <t>Planned Start</t>
  </si>
  <si>
    <t>Planned End</t>
  </si>
  <si>
    <t>Planned Hours</t>
  </si>
  <si>
    <t>Planned Costs</t>
  </si>
  <si>
    <t>Planned Revenue</t>
  </si>
  <si>
    <t>Actual Revenue</t>
  </si>
  <si>
    <t>Description</t>
  </si>
  <si>
    <t>Receiver</t>
  </si>
  <si>
    <t>Progress</t>
  </si>
  <si>
    <t>Milestone/Task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</si>
  <si>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</si>
  <si>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</si>
  <si>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</si>
  <si>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</si>
  <si>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</si>
  <si>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</si>
  <si>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</si>
  <si>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</si>
  <si>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</si>
  <si>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</si>
  <si>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</si>
  <si>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</si>
  <si>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</si>
  <si>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</si>
  <si>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</si>
  <si>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</si>
  <si>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</si>
  <si>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</si>
  <si>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</si>
  <si>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W20</t>
  </si>
  <si>
    <t>W21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</si>
  <si>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</si>
  <si>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</si>
  <si>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</si>
  <si>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</si>
  <si>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</si>
  <si>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</si>
  <si>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</si>
  <si>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</si>
  <si>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</si>
  <si>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W31</t>
  </si>
  <si>
    <t>W32</t>
  </si>
  <si>
    <t>W33</t>
  </si>
  <si>
    <t>W34</t>
  </si>
  <si>
    <t>W35</t>
  </si>
  <si>
    <t>W36</t>
  </si>
  <si>
    <t>W37</t>
  </si>
  <si>
    <t>W38</t>
  </si>
  <si>
    <t>W39</t>
  </si>
  <si>
    <t>W40</t>
  </si>
  <si>
    <t>W41</t>
  </si>
  <si>
    <t>W42</t>
  </si>
  <si>
    <t>W43</t>
  </si>
  <si>
    <t>W44</t>
  </si>
  <si>
    <t>W45</t>
  </si>
  <si>
    <t>W46</t>
  </si>
  <si>
    <t>W47</t>
  </si>
  <si>
    <t>W48</t>
  </si>
  <si>
    <t>W49</t>
  </si>
  <si>
    <t>W50</t>
  </si>
  <si>
    <t>W51</t>
  </si>
  <si>
    <t>W52</t>
  </si>
  <si>
    <t>W53</t>
  </si>
  <si>
    <t>W54</t>
  </si>
  <si>
    <t>Status</t>
  </si>
  <si>
    <t>Milestone 1</t>
  </si>
  <si>
    <t>Milestone 2</t>
  </si>
  <si>
    <t>Milestone 3</t>
  </si>
  <si>
    <t>Task 1</t>
  </si>
  <si>
    <t>Task 2</t>
  </si>
  <si>
    <t>Task 3</t>
  </si>
  <si>
    <t>Task 4</t>
  </si>
  <si>
    <t>Task 5</t>
  </si>
  <si>
    <t>Task 6</t>
  </si>
  <si>
    <t>Task 7</t>
  </si>
  <si>
    <t>B Start</t>
  </si>
  <si>
    <t>B End</t>
  </si>
  <si>
    <t>FC Start</t>
  </si>
  <si>
    <t>FC End</t>
  </si>
  <si>
    <t>A Start</t>
  </si>
  <si>
    <t>A End</t>
  </si>
  <si>
    <t>B Hours</t>
  </si>
  <si>
    <t>FC Hours</t>
  </si>
  <si>
    <t>A Hours</t>
  </si>
  <si>
    <t>B Costs</t>
  </si>
  <si>
    <t>FC Costs</t>
  </si>
  <si>
    <t>A Costs</t>
  </si>
  <si>
    <t>B Revenue</t>
  </si>
  <si>
    <t>FC Revenue</t>
  </si>
  <si>
    <t>A Revenue</t>
  </si>
  <si>
    <t>Planned Profit</t>
  </si>
  <si>
    <t>FC Profit</t>
  </si>
  <si>
    <t>Actual Profi</t>
  </si>
  <si>
    <t>Hourly costs</t>
  </si>
  <si>
    <t>Hourly revenue</t>
  </si>
  <si>
    <t>Person</t>
  </si>
  <si>
    <t>Available Hours</t>
  </si>
  <si>
    <t>Name 1</t>
  </si>
  <si>
    <t>Name 2</t>
  </si>
  <si>
    <t>Name 3</t>
  </si>
  <si>
    <t>Name 4</t>
  </si>
  <si>
    <t>Name 5</t>
  </si>
  <si>
    <t>Name 6</t>
  </si>
  <si>
    <t>Name 7</t>
  </si>
  <si>
    <t>Name 8</t>
  </si>
  <si>
    <t>Name 9</t>
  </si>
  <si>
    <t>Name 10</t>
  </si>
  <si>
    <t>Project 1</t>
  </si>
  <si>
    <t>Project 2</t>
  </si>
  <si>
    <t>Project 3</t>
  </si>
  <si>
    <t>Project 4</t>
  </si>
  <si>
    <t>Error</t>
  </si>
  <si>
    <t>Project</t>
  </si>
  <si>
    <t>FC Profic</t>
  </si>
  <si>
    <t>Actual Profit</t>
  </si>
  <si>
    <t>Material overhead costs</t>
  </si>
  <si>
    <t>Material overhead revenue</t>
  </si>
  <si>
    <t>Surcharge</t>
  </si>
  <si>
    <t>B Utilization</t>
  </si>
  <si>
    <t>A Utilization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</si>
</sst>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7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Arial"/>
      <family val="2"/>
    </font>
    <font>
      <sz val="9"/>
      <color theme="0"/>
      <name val="Arial"/>
      <family val="2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vertical="top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4" fillId="4" borderId="0" xfId="0" applyFont="1" applyFill="1" applyAlignment="1">
      <alignment vertical="center"/>
    </xf>
    <xf numFmtId="0" fontId="3" fillId="2" borderId="0" xfId="0" applyFont="1" applyFill="1" applyAlignment="1">
      <alignment horizontal="left" indent="2"/>
    </xf>
    <xf numFmtId="0" fontId="3" fillId="2" borderId="8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 vertical="top"/>
    </xf>
    <xf numFmtId="0" fontId="3" fillId="3" borderId="8" xfId="0" applyFont="1" applyFill="1" applyBorder="1" applyAlignment="1">
      <alignment horizontal="left" vertical="top"/>
    </xf>
    <xf numFmtId="0" fontId="3" fillId="3" borderId="3" xfId="0" applyFont="1" applyFill="1" applyBorder="1" applyAlignment="1">
      <alignment horizontal="left" vertical="top"/>
    </xf>
    <xf numFmtId="9" fontId="3" fillId="3" borderId="2" xfId="2" applyFont="1" applyFill="1" applyBorder="1" applyAlignment="1">
      <alignment horizontal="center"/>
    </xf>
    <xf numFmtId="9" fontId="3" fillId="3" borderId="3" xfId="2" applyFont="1" applyFill="1" applyBorder="1" applyAlignment="1">
      <alignment horizontal="center"/>
    </xf>
    <xf numFmtId="0" fontId="4" fillId="4" borderId="0" xfId="0" applyFont="1" applyFill="1" applyAlignment="1">
      <alignment horizontal="center" vertical="center"/>
    </xf>
    <xf numFmtId="0" fontId="3" fillId="0" borderId="0" xfId="0" applyFont="1"/>
    <xf numFmtId="14" fontId="3" fillId="2" borderId="8" xfId="0" applyNumberFormat="1" applyFont="1" applyFill="1" applyBorder="1"/>
    <xf numFmtId="14" fontId="3" fillId="2" borderId="0" xfId="0" applyNumberFormat="1" applyFont="1" applyFill="1"/>
    <xf numFmtId="14" fontId="3" fillId="0" borderId="0" xfId="0" applyNumberFormat="1" applyFont="1"/>
    <xf numFmtId="1" fontId="3" fillId="0" borderId="0" xfId="0" applyNumberFormat="1" applyFont="1"/>
    <xf numFmtId="9" fontId="3" fillId="0" borderId="0" xfId="2" applyFont="1"/>
    <xf numFmtId="0" fontId="0" fillId="5" borderId="0" xfId="0" applyFill="1"/>
    <xf numFmtId="43" fontId="0" fillId="6" borderId="1" xfId="1" applyFont="1" applyFill="1" applyBorder="1"/>
    <xf numFmtId="43" fontId="5" fillId="3" borderId="1" xfId="0" applyNumberFormat="1" applyFont="1" applyFill="1" applyBorder="1"/>
    <xf numFmtId="9" fontId="0" fillId="6" borderId="1" xfId="1" applyNumberFormat="1" applyFont="1" applyFill="1" applyBorder="1"/>
    <xf numFmtId="9" fontId="0" fillId="5" borderId="0" xfId="2" applyFont="1" applyFill="1"/>
    <xf numFmtId="167" fontId="0" fillId="5" borderId="0" xfId="2" applyNumberFormat="1" applyFont="1" applyFill="1"/>
    <xf numFmtId="43" fontId="3" fillId="2" borderId="0" xfId="0" applyNumberFormat="1" applyFont="1" applyFill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8696B"/>
      <color rgb="FF63BE7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B2:D9"/>
  <sheetViews>
    <sheetView tabSelected="1" workbookViewId="0"/>
  </sheetViews>
  <sheetFormatPr defaultRowHeight="15" x14ac:dyDescent="0.25"/>
  <cols>
    <col min="1" max="1" width="2.7109375" style="24" customWidth="1"/>
    <col min="2" max="2" width="25.7109375" style="24" bestFit="1" customWidth="1"/>
    <col min="3" max="16384" width="9.140625" style="24"/>
  </cols>
  <sheetData>
    <row r="2" spans="2:4" x14ac:dyDescent="0.25">
      <c r="D2" s="24" t="s">
        <v>123</v>
      </c>
    </row>
    <row r="3" spans="2:4" x14ac:dyDescent="0.25">
      <c r="B3" s="24" t="s">
        <v>99</v>
      </c>
      <c r="C3" s="25">
        <v>150</v>
      </c>
    </row>
    <row r="4" spans="2:4" x14ac:dyDescent="0.25">
      <c r="B4" s="24" t="s">
        <v>100</v>
      </c>
      <c r="C4" s="25">
        <f>+C3*1.03</f>
        <v>154.5</v>
      </c>
      <c r="D4" s="29">
        <f>+C4/C3-1</f>
        <v>3.0000000000000027E-2</v>
      </c>
    </row>
    <row r="6" spans="2:4" x14ac:dyDescent="0.25">
      <c r="B6" s="24" t="s">
        <v>121</v>
      </c>
      <c r="C6" s="27">
        <v>0.03</v>
      </c>
    </row>
    <row r="7" spans="2:4" x14ac:dyDescent="0.25">
      <c r="B7" s="24" t="s">
        <v>122</v>
      </c>
      <c r="C7" s="27">
        <v>0.05</v>
      </c>
      <c r="D7" s="29">
        <f>+(C7-C6)/(1+C7)</f>
        <v>1.9047619047619049E-2</v>
      </c>
    </row>
    <row r="9" spans="2:4" x14ac:dyDescent="0.25">
      <c r="D9" s="28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22655-F6E9-49A3-88FC-1F26EA707DB0}">
  <sheetPr>
    <tabColor theme="9"/>
  </sheetPr>
  <dimension ref="B2:U6"/>
  <sheetViews>
    <sheetView workbookViewId="0">
      <selection activeCell="C10" sqref="C10"/>
    </sheetView>
  </sheetViews>
  <sheetFormatPr defaultRowHeight="12" x14ac:dyDescent="0.2"/>
  <cols>
    <col min="1" max="1" width="1.7109375" style="18" customWidth="1"/>
    <col min="2" max="2" width="9.7109375" style="18" bestFit="1" customWidth="1"/>
    <col min="3" max="3" width="8.28515625" style="18" bestFit="1" customWidth="1"/>
    <col min="4" max="4" width="12.85546875" style="18" bestFit="1" customWidth="1"/>
    <col min="5" max="5" width="12" style="18" bestFit="1" customWidth="1"/>
    <col min="6" max="6" width="7.7109375" style="18" bestFit="1" customWidth="1"/>
    <col min="7" max="7" width="7.85546875" style="18" bestFit="1" customWidth="1"/>
    <col min="8" max="8" width="11.140625" style="18" bestFit="1" customWidth="1"/>
    <col min="9" max="9" width="10.28515625" style="18" bestFit="1" customWidth="1"/>
    <col min="10" max="10" width="14" style="18" bestFit="1" customWidth="1"/>
    <col min="11" max="11" width="8.7109375" style="18" bestFit="1" customWidth="1"/>
    <col min="12" max="12" width="12.140625" style="18" bestFit="1" customWidth="1"/>
    <col min="13" max="13" width="13.5703125" style="18" bestFit="1" customWidth="1"/>
    <col min="14" max="14" width="8.28515625" style="18" bestFit="1" customWidth="1"/>
    <col min="15" max="15" width="11.7109375" style="18" bestFit="1" customWidth="1"/>
    <col min="16" max="16" width="16.7109375" style="18" bestFit="1" customWidth="1"/>
    <col min="17" max="17" width="11.42578125" style="18" bestFit="1" customWidth="1"/>
    <col min="18" max="18" width="15" style="18" bestFit="1" customWidth="1"/>
    <col min="19" max="19" width="13.85546875" style="18" bestFit="1" customWidth="1"/>
    <col min="20" max="20" width="8.7109375" style="18" bestFit="1" customWidth="1"/>
    <col min="21" max="21" width="12" style="18" bestFit="1" customWidth="1"/>
    <col min="22" max="16384" width="9.140625" style="18"/>
  </cols>
  <sheetData>
    <row r="2" spans="2:21" x14ac:dyDescent="0.2">
      <c r="B2" s="5" t="s">
        <v>118</v>
      </c>
      <c r="C2" s="5" t="s">
        <v>14</v>
      </c>
      <c r="D2" s="5" t="s">
        <v>6</v>
      </c>
      <c r="E2" s="5" t="s">
        <v>7</v>
      </c>
      <c r="F2" s="5" t="s">
        <v>83</v>
      </c>
      <c r="G2" s="5" t="s">
        <v>84</v>
      </c>
      <c r="H2" s="5" t="s">
        <v>1</v>
      </c>
      <c r="I2" s="5" t="s">
        <v>5</v>
      </c>
      <c r="J2" s="5" t="s">
        <v>8</v>
      </c>
      <c r="K2" s="5" t="s">
        <v>88</v>
      </c>
      <c r="L2" s="5" t="s">
        <v>3</v>
      </c>
      <c r="M2" s="5" t="s">
        <v>9</v>
      </c>
      <c r="N2" s="5" t="s">
        <v>91</v>
      </c>
      <c r="O2" s="5" t="s">
        <v>4</v>
      </c>
      <c r="P2" s="5" t="s">
        <v>10</v>
      </c>
      <c r="Q2" s="5" t="s">
        <v>94</v>
      </c>
      <c r="R2" s="5" t="s">
        <v>11</v>
      </c>
      <c r="S2" s="5" t="s">
        <v>96</v>
      </c>
      <c r="T2" s="5" t="s">
        <v>119</v>
      </c>
      <c r="U2" s="5" t="s">
        <v>120</v>
      </c>
    </row>
    <row r="3" spans="2:21" x14ac:dyDescent="0.2">
      <c r="B3" s="18" t="s">
        <v>113</v>
      </c>
      <c r="C3" s="23" cm="1">
        <f t="array" aca="1" ref="C3" ca="1">+INDIRECT("'"&amp;$B3&amp;"'!C6")</f>
        <v>0</v>
      </c>
      <c r="D3" s="21" cm="1">
        <f t="array" aca="1" ref="D3" ca="1">+INDIRECT("'"&amp;$B3&amp;"'!C11")</f>
        <v>44958</v>
      </c>
      <c r="E3" s="21" cm="1">
        <f t="array" aca="1" ref="E3" ca="1">+INDIRECT("'"&amp;$B3&amp;"'!C12")</f>
        <v>0</v>
      </c>
      <c r="F3" s="21" cm="1">
        <f t="array" aca="1" ref="F3" ca="1">+INDIRECT("'"&amp;$B3&amp;"'!E11")</f>
        <v>0</v>
      </c>
      <c r="G3" s="21" cm="1">
        <f t="array" aca="1" ref="G3" ca="1">+INDIRECT("'"&amp;$B3&amp;"'!E12")</f>
        <v>0</v>
      </c>
      <c r="H3" s="21" cm="1">
        <f t="array" aca="1" ref="H3" ca="1">+INDIRECT("'"&amp;$B3&amp;"'!G11")</f>
        <v>0</v>
      </c>
      <c r="I3" s="21" cm="1">
        <f t="array" aca="1" ref="I3" ca="1">+INDIRECT("'"&amp;$B3&amp;"'!G12")</f>
        <v>0</v>
      </c>
      <c r="J3" s="22" cm="1">
        <f t="array" aca="1" ref="J3" ca="1">+INDIRECT("'"&amp;$B3&amp;"'!C13")</f>
        <v>0</v>
      </c>
      <c r="K3" s="22" cm="1">
        <f t="array" aca="1" ref="K3" ca="1">+INDIRECT("'"&amp;$B3&amp;"'!E13")</f>
        <v>0</v>
      </c>
      <c r="L3" s="22" cm="1">
        <f t="array" aca="1" ref="L3" ca="1">+INDIRECT("'"&amp;$B3&amp;"'!G13")</f>
        <v>0</v>
      </c>
      <c r="M3" s="22" cm="1">
        <f t="array" aca="1" ref="M3" ca="1">+INDIRECT("'"&amp;$B3&amp;"'!C14")</f>
        <v>0</v>
      </c>
      <c r="N3" s="22" cm="1">
        <f t="array" aca="1" ref="N3" ca="1">+INDIRECT("'"&amp;$B3&amp;"'!E14")</f>
        <v>0</v>
      </c>
      <c r="O3" s="22" cm="1">
        <f t="array" aca="1" ref="O3" ca="1">+INDIRECT("'"&amp;$B3&amp;"'!G14")</f>
        <v>0</v>
      </c>
      <c r="P3" s="22" cm="1">
        <f t="array" aca="1" ref="P3" ca="1">+INDIRECT("'"&amp;$B3&amp;"'!C15")</f>
        <v>0</v>
      </c>
      <c r="Q3" s="22" cm="1">
        <f t="array" aca="1" ref="Q3" ca="1">+INDIRECT("'"&amp;$B3&amp;"'!E15")</f>
        <v>0</v>
      </c>
      <c r="R3" s="22" cm="1">
        <f t="array" aca="1" ref="R3" ca="1">+INDIRECT("'"&amp;$B3&amp;"'!G15")</f>
        <v>0</v>
      </c>
      <c r="S3" s="22" cm="1">
        <f t="array" aca="1" ref="S3" ca="1">+INDIRECT("'"&amp;$B3&amp;"'!C9")</f>
        <v>0</v>
      </c>
      <c r="T3" s="22" cm="1">
        <f t="array" aca="1" ref="T3" ca="1">+INDIRECT("'"&amp;$B3&amp;"'!E9")</f>
        <v>0</v>
      </c>
      <c r="U3" s="22" cm="1">
        <f t="array" aca="1" ref="U3" ca="1">+INDIRECT("'"&amp;$B3&amp;"'!G9")</f>
        <v>0</v>
      </c>
    </row>
    <row r="4" spans="2:21" x14ac:dyDescent="0.2">
      <c r="B4" s="18" t="s">
        <v>114</v>
      </c>
      <c r="C4" s="23" cm="1">
        <f t="array" aca="1" ref="C4" ca="1">+INDIRECT("'"&amp;$B4&amp;"'!C6")</f>
        <v>0</v>
      </c>
      <c r="D4" s="21" cm="1">
        <f t="array" aca="1" ref="D4" ca="1">+INDIRECT("'"&amp;$B4&amp;"'!C11")</f>
        <v>44958</v>
      </c>
      <c r="E4" s="21" cm="1">
        <f t="array" aca="1" ref="E4" ca="1">+INDIRECT("'"&amp;$B4&amp;"'!C12")</f>
        <v>0</v>
      </c>
      <c r="F4" s="21" cm="1">
        <f t="array" aca="1" ref="F4" ca="1">+INDIRECT("'"&amp;$B4&amp;"'!E11")</f>
        <v>0</v>
      </c>
      <c r="G4" s="21" cm="1">
        <f t="array" aca="1" ref="G4" ca="1">+INDIRECT("'"&amp;$B4&amp;"'!E12")</f>
        <v>0</v>
      </c>
      <c r="H4" s="21" cm="1">
        <f t="array" aca="1" ref="H4" ca="1">+INDIRECT("'"&amp;$B4&amp;"'!G11")</f>
        <v>0</v>
      </c>
      <c r="I4" s="21" cm="1">
        <f t="array" aca="1" ref="I4" ca="1">+INDIRECT("'"&amp;$B4&amp;"'!G12")</f>
        <v>0</v>
      </c>
      <c r="J4" s="22" cm="1">
        <f t="array" aca="1" ref="J4" ca="1">+INDIRECT("'"&amp;$B4&amp;"'!C13")</f>
        <v>0</v>
      </c>
      <c r="K4" s="22" cm="1">
        <f t="array" aca="1" ref="K4" ca="1">+INDIRECT("'"&amp;$B4&amp;"'!E13")</f>
        <v>0</v>
      </c>
      <c r="L4" s="22" cm="1">
        <f t="array" aca="1" ref="L4" ca="1">+INDIRECT("'"&amp;$B4&amp;"'!G13")</f>
        <v>0</v>
      </c>
      <c r="M4" s="22" cm="1">
        <f t="array" aca="1" ref="M4" ca="1">+INDIRECT("'"&amp;$B4&amp;"'!C14")</f>
        <v>0</v>
      </c>
      <c r="N4" s="22" cm="1">
        <f t="array" aca="1" ref="N4" ca="1">+INDIRECT("'"&amp;$B4&amp;"'!E14")</f>
        <v>0</v>
      </c>
      <c r="O4" s="22" cm="1">
        <f t="array" aca="1" ref="O4" ca="1">+INDIRECT("'"&amp;$B4&amp;"'!G14")</f>
        <v>0</v>
      </c>
      <c r="P4" s="22" cm="1">
        <f t="array" aca="1" ref="P4" ca="1">+INDIRECT("'"&amp;$B4&amp;"'!C15")</f>
        <v>0</v>
      </c>
      <c r="Q4" s="22" cm="1">
        <f t="array" aca="1" ref="Q4" ca="1">+INDIRECT("'"&amp;$B4&amp;"'!E15")</f>
        <v>0</v>
      </c>
      <c r="R4" s="22" cm="1">
        <f t="array" aca="1" ref="R4" ca="1">+INDIRECT("'"&amp;$B4&amp;"'!G15")</f>
        <v>0</v>
      </c>
      <c r="S4" s="22" cm="1">
        <f t="array" aca="1" ref="S4" ca="1">+INDIRECT("'"&amp;$B4&amp;"'!C9")</f>
        <v>0</v>
      </c>
      <c r="T4" s="22" cm="1">
        <f t="array" aca="1" ref="T4" ca="1">+INDIRECT("'"&amp;$B4&amp;"'!E9")</f>
        <v>0</v>
      </c>
      <c r="U4" s="22" cm="1">
        <f t="array" aca="1" ref="U4" ca="1">+INDIRECT("'"&amp;$B4&amp;"'!G9")</f>
        <v>0</v>
      </c>
    </row>
    <row r="5" spans="2:21" x14ac:dyDescent="0.2">
      <c r="B5" s="18" t="s">
        <v>115</v>
      </c>
      <c r="C5" s="23" cm="1">
        <f t="array" aca="1" ref="C5" ca="1">+INDIRECT("'"&amp;$B5&amp;"'!C6")</f>
        <v>0</v>
      </c>
      <c r="D5" s="21" cm="1">
        <f t="array" aca="1" ref="D5" ca="1">+INDIRECT("'"&amp;$B5&amp;"'!C11")</f>
        <v>44958</v>
      </c>
      <c r="E5" s="21" cm="1">
        <f t="array" aca="1" ref="E5" ca="1">+INDIRECT("'"&amp;$B5&amp;"'!C12")</f>
        <v>0</v>
      </c>
      <c r="F5" s="21" cm="1">
        <f t="array" aca="1" ref="F5" ca="1">+INDIRECT("'"&amp;$B5&amp;"'!E11")</f>
        <v>0</v>
      </c>
      <c r="G5" s="21" cm="1">
        <f t="array" aca="1" ref="G5" ca="1">+INDIRECT("'"&amp;$B5&amp;"'!E12")</f>
        <v>0</v>
      </c>
      <c r="H5" s="21" cm="1">
        <f t="array" aca="1" ref="H5" ca="1">+INDIRECT("'"&amp;$B5&amp;"'!G11")</f>
        <v>0</v>
      </c>
      <c r="I5" s="21" cm="1">
        <f t="array" aca="1" ref="I5" ca="1">+INDIRECT("'"&amp;$B5&amp;"'!G12")</f>
        <v>0</v>
      </c>
      <c r="J5" s="22" cm="1">
        <f t="array" aca="1" ref="J5" ca="1">+INDIRECT("'"&amp;$B5&amp;"'!C13")</f>
        <v>0</v>
      </c>
      <c r="K5" s="22" cm="1">
        <f t="array" aca="1" ref="K5" ca="1">+INDIRECT("'"&amp;$B5&amp;"'!E13")</f>
        <v>0</v>
      </c>
      <c r="L5" s="22" cm="1">
        <f t="array" aca="1" ref="L5" ca="1">+INDIRECT("'"&amp;$B5&amp;"'!G13")</f>
        <v>0</v>
      </c>
      <c r="M5" s="22" cm="1">
        <f t="array" aca="1" ref="M5" ca="1">+INDIRECT("'"&amp;$B5&amp;"'!C14")</f>
        <v>0</v>
      </c>
      <c r="N5" s="22" cm="1">
        <f t="array" aca="1" ref="N5" ca="1">+INDIRECT("'"&amp;$B5&amp;"'!E14")</f>
        <v>0</v>
      </c>
      <c r="O5" s="22" cm="1">
        <f t="array" aca="1" ref="O5" ca="1">+INDIRECT("'"&amp;$B5&amp;"'!G14")</f>
        <v>0</v>
      </c>
      <c r="P5" s="22" cm="1">
        <f t="array" aca="1" ref="P5" ca="1">+INDIRECT("'"&amp;$B5&amp;"'!C15")</f>
        <v>0</v>
      </c>
      <c r="Q5" s="22" cm="1">
        <f t="array" aca="1" ref="Q5" ca="1">+INDIRECT("'"&amp;$B5&amp;"'!E15")</f>
        <v>0</v>
      </c>
      <c r="R5" s="22" cm="1">
        <f t="array" aca="1" ref="R5" ca="1">+INDIRECT("'"&amp;$B5&amp;"'!G15")</f>
        <v>0</v>
      </c>
      <c r="S5" s="22" cm="1">
        <f t="array" aca="1" ref="S5" ca="1">+INDIRECT("'"&amp;$B5&amp;"'!C9")</f>
        <v>0</v>
      </c>
      <c r="T5" s="22" cm="1">
        <f t="array" aca="1" ref="T5" ca="1">+INDIRECT("'"&amp;$B5&amp;"'!E9")</f>
        <v>0</v>
      </c>
      <c r="U5" s="22" cm="1">
        <f t="array" aca="1" ref="U5" ca="1">+INDIRECT("'"&amp;$B5&amp;"'!G9")</f>
        <v>0</v>
      </c>
    </row>
    <row r="6" spans="2:21" x14ac:dyDescent="0.2">
      <c r="B6" s="18" t="s">
        <v>116</v>
      </c>
      <c r="C6" s="23" cm="1">
        <f t="array" aca="1" ref="C6" ca="1">+INDIRECT("'"&amp;$B6&amp;"'!C6")</f>
        <v>0</v>
      </c>
      <c r="D6" s="21" cm="1">
        <f t="array" aca="1" ref="D6" ca="1">+INDIRECT("'"&amp;$B6&amp;"'!C11")</f>
        <v>44958</v>
      </c>
      <c r="E6" s="21" cm="1">
        <f t="array" aca="1" ref="E6" ca="1">+INDIRECT("'"&amp;$B6&amp;"'!C12")</f>
        <v>0</v>
      </c>
      <c r="F6" s="21" cm="1">
        <f t="array" aca="1" ref="F6" ca="1">+INDIRECT("'"&amp;$B6&amp;"'!E11")</f>
        <v>0</v>
      </c>
      <c r="G6" s="21" cm="1">
        <f t="array" aca="1" ref="G6" ca="1">+INDIRECT("'"&amp;$B6&amp;"'!E12")</f>
        <v>0</v>
      </c>
      <c r="H6" s="21" cm="1">
        <f t="array" aca="1" ref="H6" ca="1">+INDIRECT("'"&amp;$B6&amp;"'!G11")</f>
        <v>0</v>
      </c>
      <c r="I6" s="21" cm="1">
        <f t="array" aca="1" ref="I6" ca="1">+INDIRECT("'"&amp;$B6&amp;"'!G12")</f>
        <v>0</v>
      </c>
      <c r="J6" s="22" cm="1">
        <f t="array" aca="1" ref="J6" ca="1">+INDIRECT("'"&amp;$B6&amp;"'!C13")</f>
        <v>0</v>
      </c>
      <c r="K6" s="22" cm="1">
        <f t="array" aca="1" ref="K6" ca="1">+INDIRECT("'"&amp;$B6&amp;"'!E13")</f>
        <v>0</v>
      </c>
      <c r="L6" s="22" cm="1">
        <f t="array" aca="1" ref="L6" ca="1">+INDIRECT("'"&amp;$B6&amp;"'!G13")</f>
        <v>0</v>
      </c>
      <c r="M6" s="22" cm="1">
        <f t="array" aca="1" ref="M6" ca="1">+INDIRECT("'"&amp;$B6&amp;"'!C14")</f>
        <v>0</v>
      </c>
      <c r="N6" s="22" cm="1">
        <f t="array" aca="1" ref="N6" ca="1">+INDIRECT("'"&amp;$B6&amp;"'!E14")</f>
        <v>0</v>
      </c>
      <c r="O6" s="22" cm="1">
        <f t="array" aca="1" ref="O6" ca="1">+INDIRECT("'"&amp;$B6&amp;"'!G14")</f>
        <v>0</v>
      </c>
      <c r="P6" s="22" cm="1">
        <f t="array" aca="1" ref="P6" ca="1">+INDIRECT("'"&amp;$B6&amp;"'!C15")</f>
        <v>0</v>
      </c>
      <c r="Q6" s="22" cm="1">
        <f t="array" aca="1" ref="Q6" ca="1">+INDIRECT("'"&amp;$B6&amp;"'!E15")</f>
        <v>0</v>
      </c>
      <c r="R6" s="22" cm="1">
        <f t="array" aca="1" ref="R6" ca="1">+INDIRECT("'"&amp;$B6&amp;"'!G15")</f>
        <v>0</v>
      </c>
      <c r="S6" s="22" cm="1">
        <f t="array" aca="1" ref="S6" ca="1">+INDIRECT("'"&amp;$B6&amp;"'!C9")</f>
        <v>0</v>
      </c>
      <c r="T6" s="22" cm="1">
        <f t="array" aca="1" ref="T6" ca="1">+INDIRECT("'"&amp;$B6&amp;"'!E9")</f>
        <v>0</v>
      </c>
      <c r="U6" s="22" cm="1">
        <f t="array" aca="1" ref="U6" ca="1">+INDIRECT("'"&amp;$B6&amp;"'!G9")</f>
        <v>0</v>
      </c>
    </row>
  </sheetData>
  <phoneticPr fontId="2" type="noConversion"/>
  <conditionalFormatting sqref="C3:C1000">
    <cfRule type="colorScale" priority="1">
      <colorScale>
        <cfvo type="num" val="0"/>
        <cfvo type="num" val="0.5"/>
        <cfvo type="num" val="1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0D9AA-B9FC-4505-A9A5-70B45F95B8B9}">
  <sheetPr>
    <tabColor theme="9"/>
  </sheetPr>
  <dimension ref="B2:K12"/>
  <sheetViews>
    <sheetView showGridLines="0" workbookViewId="0">
      <selection activeCell="E21" sqref="E21"/>
    </sheetView>
  </sheetViews>
  <sheetFormatPr defaultRowHeight="12" x14ac:dyDescent="0.2"/>
  <cols>
    <col min="1" max="1" width="3" style="18" customWidth="1"/>
    <col min="2" max="2" width="21" style="18" customWidth="1"/>
    <col min="3" max="3" width="15" style="18" bestFit="1" customWidth="1"/>
    <col min="4" max="4" width="14" style="18" bestFit="1" customWidth="1"/>
    <col min="5" max="6" width="12.140625" style="18" bestFit="1" customWidth="1"/>
    <col min="7" max="7" width="1.85546875" style="18" customWidth="1"/>
    <col min="8" max="8" width="10.140625" style="18" bestFit="1" customWidth="1"/>
    <col min="9" max="9" width="10.140625" style="18" customWidth="1"/>
    <col min="10" max="10" width="2.140625" style="18" customWidth="1"/>
    <col min="11" max="11" width="4.85546875" style="18" bestFit="1" customWidth="1"/>
    <col min="12" max="16384" width="9.140625" style="18"/>
  </cols>
  <sheetData>
    <row r="2" spans="2:11" x14ac:dyDescent="0.2">
      <c r="B2" s="5" t="s">
        <v>101</v>
      </c>
      <c r="C2" s="5" t="s">
        <v>102</v>
      </c>
      <c r="D2" s="5" t="s">
        <v>8</v>
      </c>
      <c r="E2" s="5" t="s">
        <v>88</v>
      </c>
      <c r="F2" s="5" t="s">
        <v>3</v>
      </c>
      <c r="H2" s="5" t="s">
        <v>124</v>
      </c>
      <c r="I2" s="5" t="s">
        <v>125</v>
      </c>
      <c r="K2" s="5" t="s">
        <v>117</v>
      </c>
    </row>
    <row r="3" spans="2:11" x14ac:dyDescent="0.2">
      <c r="B3" s="18" t="s">
        <v>103</v>
      </c>
      <c r="C3" s="18">
        <f>+(250-30-10)*8</f>
        <v>1680</v>
      </c>
      <c r="D3" s="18" cm="1">
        <f t="array" aca="1" ref="D3" ca="1">SUMPRODUCT(SUMIF(INDIRECT("'"&amp;Sheets&amp;"'!"&amp;"C18:C1000"),$B3,INDIRECT("'"&amp;Sheets&amp;"'!J18:J1000")))</f>
        <v>0</v>
      </c>
      <c r="E3" s="18" cm="1">
        <f t="array" aca="1" ref="E3" ca="1">SUMPRODUCT(SUMIF(INDIRECT("'"&amp;Sheets&amp;"'!"&amp;"C18:C1000"),$B3,INDIRECT("'"&amp;Sheets&amp;"'!K18:K1000")))</f>
        <v>0</v>
      </c>
      <c r="F3" s="18" cm="1">
        <f t="array" aca="1" ref="F3" ca="1">SUMPRODUCT(SUMIF(INDIRECT("'"&amp;Sheets&amp;"'!"&amp;"C18:C1000"),$B3,INDIRECT("'"&amp;Sheets&amp;"'!L18:L1000")))</f>
        <v>0</v>
      </c>
      <c r="H3" s="23">
        <f ca="1">+D3/C3</f>
        <v>0</v>
      </c>
      <c r="I3" s="23">
        <f ca="1">+F3/C3</f>
        <v>0</v>
      </c>
      <c r="K3" s="18">
        <f ca="1">+IF(OR(D3&gt;C3,E3&gt;C3,F3&gt;C3),0,1)</f>
        <v>1</v>
      </c>
    </row>
    <row r="4" spans="2:11" x14ac:dyDescent="0.2">
      <c r="B4" s="18" t="s">
        <v>104</v>
      </c>
      <c r="C4" s="18">
        <f t="shared" ref="C4:C12" si="0">+(250-30-10)*8</f>
        <v>1680</v>
      </c>
      <c r="D4" s="18" cm="1">
        <f t="array" aca="1" ref="D4" ca="1">SUMPRODUCT(SUMIF(INDIRECT("'"&amp;Sheets&amp;"'!"&amp;"C18:C1000"),$B4,INDIRECT("'"&amp;Sheets&amp;"'!J18:J1000")))</f>
        <v>0</v>
      </c>
      <c r="E4" s="18" cm="1">
        <f t="array" aca="1" ref="E4" ca="1">SUMPRODUCT(SUMIF(INDIRECT("'"&amp;Sheets&amp;"'!"&amp;"C18:C1000"),$B4,INDIRECT("'"&amp;Sheets&amp;"'!K18:K1000")))</f>
        <v>0</v>
      </c>
      <c r="F4" s="18" cm="1">
        <f t="array" aca="1" ref="F4" ca="1">SUMPRODUCT(SUMIF(INDIRECT("'"&amp;Sheets&amp;"'!"&amp;"C18:C1000"),$B4,INDIRECT("'"&amp;Sheets&amp;"'!L18:L1000")))</f>
        <v>0</v>
      </c>
      <c r="H4" s="23">
        <f t="shared" ref="H4:H12" ca="1" si="1">+D4/C4</f>
        <v>0</v>
      </c>
      <c r="I4" s="23">
        <f t="shared" ref="I4:I12" ca="1" si="2">+F4/C4</f>
        <v>0</v>
      </c>
      <c r="K4" s="18">
        <f t="shared" ref="K4:K12" ca="1" si="3">+IF(OR(D4&gt;C4,E4&gt;C4,F4&gt;C4),0,1)</f>
        <v>1</v>
      </c>
    </row>
    <row r="5" spans="2:11" x14ac:dyDescent="0.2">
      <c r="B5" s="18" t="s">
        <v>105</v>
      </c>
      <c r="C5" s="18">
        <f t="shared" si="0"/>
        <v>1680</v>
      </c>
      <c r="D5" s="18" cm="1">
        <f t="array" aca="1" ref="D5" ca="1">SUMPRODUCT(SUMIF(INDIRECT("'"&amp;Sheets&amp;"'!"&amp;"C18:C1000"),$B5,INDIRECT("'"&amp;Sheets&amp;"'!J18:J1000")))</f>
        <v>0</v>
      </c>
      <c r="E5" s="18" cm="1">
        <f t="array" aca="1" ref="E5" ca="1">SUMPRODUCT(SUMIF(INDIRECT("'"&amp;Sheets&amp;"'!"&amp;"C18:C1000"),$B5,INDIRECT("'"&amp;Sheets&amp;"'!K18:K1000")))</f>
        <v>0</v>
      </c>
      <c r="F5" s="18" cm="1">
        <f t="array" aca="1" ref="F5" ca="1">SUMPRODUCT(SUMIF(INDIRECT("'"&amp;Sheets&amp;"'!"&amp;"C18:C1000"),$B5,INDIRECT("'"&amp;Sheets&amp;"'!L18:L1000")))</f>
        <v>0</v>
      </c>
      <c r="H5" s="23">
        <f t="shared" ca="1" si="1"/>
        <v>0</v>
      </c>
      <c r="I5" s="23">
        <f t="shared" ca="1" si="2"/>
        <v>0</v>
      </c>
      <c r="K5" s="18">
        <f t="shared" ca="1" si="3"/>
        <v>1</v>
      </c>
    </row>
    <row r="6" spans="2:11" x14ac:dyDescent="0.2">
      <c r="B6" s="18" t="s">
        <v>106</v>
      </c>
      <c r="C6" s="18">
        <f t="shared" si="0"/>
        <v>1680</v>
      </c>
      <c r="D6" s="18" cm="1">
        <f t="array" aca="1" ref="D6" ca="1">SUMPRODUCT(SUMIF(INDIRECT("'"&amp;Sheets&amp;"'!"&amp;"C18:C1000"),$B6,INDIRECT("'"&amp;Sheets&amp;"'!J18:J1000")))</f>
        <v>0</v>
      </c>
      <c r="E6" s="18" cm="1">
        <f t="array" aca="1" ref="E6" ca="1">SUMPRODUCT(SUMIF(INDIRECT("'"&amp;Sheets&amp;"'!"&amp;"C18:C1000"),$B6,INDIRECT("'"&amp;Sheets&amp;"'!K18:K1000")))</f>
        <v>0</v>
      </c>
      <c r="F6" s="18" cm="1">
        <f t="array" aca="1" ref="F6" ca="1">SUMPRODUCT(SUMIF(INDIRECT("'"&amp;Sheets&amp;"'!"&amp;"C18:C1000"),$B6,INDIRECT("'"&amp;Sheets&amp;"'!L18:L1000")))</f>
        <v>0</v>
      </c>
      <c r="H6" s="23">
        <f t="shared" ca="1" si="1"/>
        <v>0</v>
      </c>
      <c r="I6" s="23">
        <f t="shared" ca="1" si="2"/>
        <v>0</v>
      </c>
      <c r="K6" s="18">
        <f t="shared" ca="1" si="3"/>
        <v>1</v>
      </c>
    </row>
    <row r="7" spans="2:11" x14ac:dyDescent="0.2">
      <c r="B7" s="18" t="s">
        <v>107</v>
      </c>
      <c r="C7" s="18">
        <f t="shared" si="0"/>
        <v>1680</v>
      </c>
      <c r="D7" s="18" cm="1">
        <f t="array" aca="1" ref="D7" ca="1">SUMPRODUCT(SUMIF(INDIRECT("'"&amp;Sheets&amp;"'!"&amp;"C18:C1000"),$B7,INDIRECT("'"&amp;Sheets&amp;"'!J18:J1000")))</f>
        <v>0</v>
      </c>
      <c r="E7" s="18" cm="1">
        <f t="array" aca="1" ref="E7" ca="1">SUMPRODUCT(SUMIF(INDIRECT("'"&amp;Sheets&amp;"'!"&amp;"C18:C1000"),$B7,INDIRECT("'"&amp;Sheets&amp;"'!K18:K1000")))</f>
        <v>0</v>
      </c>
      <c r="F7" s="18" cm="1">
        <f t="array" aca="1" ref="F7" ca="1">SUMPRODUCT(SUMIF(INDIRECT("'"&amp;Sheets&amp;"'!"&amp;"C18:C1000"),$B7,INDIRECT("'"&amp;Sheets&amp;"'!L18:L1000")))</f>
        <v>0</v>
      </c>
      <c r="H7" s="23">
        <f t="shared" ca="1" si="1"/>
        <v>0</v>
      </c>
      <c r="I7" s="23">
        <f t="shared" ca="1" si="2"/>
        <v>0</v>
      </c>
      <c r="K7" s="18">
        <f t="shared" ca="1" si="3"/>
        <v>1</v>
      </c>
    </row>
    <row r="8" spans="2:11" x14ac:dyDescent="0.2">
      <c r="B8" s="18" t="s">
        <v>108</v>
      </c>
      <c r="C8" s="18">
        <f t="shared" si="0"/>
        <v>1680</v>
      </c>
      <c r="D8" s="18" cm="1">
        <f t="array" aca="1" ref="D8" ca="1">SUMPRODUCT(SUMIF(INDIRECT("'"&amp;Sheets&amp;"'!"&amp;"C18:C1000"),$B8,INDIRECT("'"&amp;Sheets&amp;"'!J18:J1000")))</f>
        <v>0</v>
      </c>
      <c r="E8" s="18" cm="1">
        <f t="array" aca="1" ref="E8" ca="1">SUMPRODUCT(SUMIF(INDIRECT("'"&amp;Sheets&amp;"'!"&amp;"C18:C1000"),$B8,INDIRECT("'"&amp;Sheets&amp;"'!K18:K1000")))</f>
        <v>0</v>
      </c>
      <c r="F8" s="18" cm="1">
        <f t="array" aca="1" ref="F8" ca="1">SUMPRODUCT(SUMIF(INDIRECT("'"&amp;Sheets&amp;"'!"&amp;"C18:C1000"),$B8,INDIRECT("'"&amp;Sheets&amp;"'!L18:L1000")))</f>
        <v>0</v>
      </c>
      <c r="H8" s="23">
        <f t="shared" ca="1" si="1"/>
        <v>0</v>
      </c>
      <c r="I8" s="23">
        <f t="shared" ca="1" si="2"/>
        <v>0</v>
      </c>
      <c r="K8" s="18">
        <f t="shared" ca="1" si="3"/>
        <v>1</v>
      </c>
    </row>
    <row r="9" spans="2:11" x14ac:dyDescent="0.2">
      <c r="B9" s="18" t="s">
        <v>109</v>
      </c>
      <c r="C9" s="18">
        <f t="shared" si="0"/>
        <v>1680</v>
      </c>
      <c r="D9" s="18" cm="1">
        <f t="array" aca="1" ref="D9" ca="1">SUMPRODUCT(SUMIF(INDIRECT("'"&amp;Sheets&amp;"'!"&amp;"C18:C1000"),$B9,INDIRECT("'"&amp;Sheets&amp;"'!J18:J1000")))</f>
        <v>0</v>
      </c>
      <c r="E9" s="18" cm="1">
        <f t="array" aca="1" ref="E9" ca="1">SUMPRODUCT(SUMIF(INDIRECT("'"&amp;Sheets&amp;"'!"&amp;"C18:C1000"),$B9,INDIRECT("'"&amp;Sheets&amp;"'!K18:K1000")))</f>
        <v>0</v>
      </c>
      <c r="F9" s="18" cm="1">
        <f t="array" aca="1" ref="F9" ca="1">SUMPRODUCT(SUMIF(INDIRECT("'"&amp;Sheets&amp;"'!"&amp;"C18:C1000"),$B9,INDIRECT("'"&amp;Sheets&amp;"'!L18:L1000")))</f>
        <v>0</v>
      </c>
      <c r="H9" s="23">
        <f t="shared" ca="1" si="1"/>
        <v>0</v>
      </c>
      <c r="I9" s="23">
        <f t="shared" ca="1" si="2"/>
        <v>0</v>
      </c>
      <c r="K9" s="18">
        <f t="shared" ca="1" si="3"/>
        <v>1</v>
      </c>
    </row>
    <row r="10" spans="2:11" x14ac:dyDescent="0.2">
      <c r="B10" s="18" t="s">
        <v>110</v>
      </c>
      <c r="C10" s="18">
        <f t="shared" si="0"/>
        <v>1680</v>
      </c>
      <c r="D10" s="18" cm="1">
        <f t="array" aca="1" ref="D10" ca="1">SUMPRODUCT(SUMIF(INDIRECT("'"&amp;Sheets&amp;"'!"&amp;"C18:C1000"),$B10,INDIRECT("'"&amp;Sheets&amp;"'!J18:J1000")))</f>
        <v>0</v>
      </c>
      <c r="E10" s="18" cm="1">
        <f t="array" aca="1" ref="E10" ca="1">SUMPRODUCT(SUMIF(INDIRECT("'"&amp;Sheets&amp;"'!"&amp;"C18:C1000"),$B10,INDIRECT("'"&amp;Sheets&amp;"'!K18:K1000")))</f>
        <v>0</v>
      </c>
      <c r="F10" s="18" cm="1">
        <f t="array" aca="1" ref="F10" ca="1">SUMPRODUCT(SUMIF(INDIRECT("'"&amp;Sheets&amp;"'!"&amp;"C18:C1000"),$B10,INDIRECT("'"&amp;Sheets&amp;"'!L18:L1000")))</f>
        <v>0</v>
      </c>
      <c r="H10" s="23">
        <f t="shared" ca="1" si="1"/>
        <v>0</v>
      </c>
      <c r="I10" s="23">
        <f t="shared" ca="1" si="2"/>
        <v>0</v>
      </c>
      <c r="K10" s="18">
        <f t="shared" ca="1" si="3"/>
        <v>1</v>
      </c>
    </row>
    <row r="11" spans="2:11" x14ac:dyDescent="0.2">
      <c r="B11" s="18" t="s">
        <v>111</v>
      </c>
      <c r="C11" s="18">
        <f t="shared" si="0"/>
        <v>1680</v>
      </c>
      <c r="D11" s="18" cm="1">
        <f t="array" aca="1" ref="D11" ca="1">SUMPRODUCT(SUMIF(INDIRECT("'"&amp;Sheets&amp;"'!"&amp;"C18:C1000"),$B11,INDIRECT("'"&amp;Sheets&amp;"'!J18:J1000")))</f>
        <v>0</v>
      </c>
      <c r="E11" s="18" cm="1">
        <f t="array" aca="1" ref="E11" ca="1">SUMPRODUCT(SUMIF(INDIRECT("'"&amp;Sheets&amp;"'!"&amp;"C18:C1000"),$B11,INDIRECT("'"&amp;Sheets&amp;"'!K18:K1000")))</f>
        <v>0</v>
      </c>
      <c r="F11" s="18" cm="1">
        <f t="array" aca="1" ref="F11" ca="1">SUMPRODUCT(SUMIF(INDIRECT("'"&amp;Sheets&amp;"'!"&amp;"C18:C1000"),$B11,INDIRECT("'"&amp;Sheets&amp;"'!L18:L1000")))</f>
        <v>0</v>
      </c>
      <c r="H11" s="23">
        <f t="shared" ca="1" si="1"/>
        <v>0</v>
      </c>
      <c r="I11" s="23">
        <f t="shared" ca="1" si="2"/>
        <v>0</v>
      </c>
      <c r="K11" s="18">
        <f t="shared" ca="1" si="3"/>
        <v>1</v>
      </c>
    </row>
    <row r="12" spans="2:11" x14ac:dyDescent="0.2">
      <c r="B12" s="18" t="s">
        <v>112</v>
      </c>
      <c r="C12" s="18">
        <f t="shared" si="0"/>
        <v>1680</v>
      </c>
      <c r="D12" s="18" cm="1">
        <f t="array" aca="1" ref="D12" ca="1">SUMPRODUCT(SUMIF(INDIRECT("'"&amp;Sheets&amp;"'!"&amp;"C18:C1000"),$B12,INDIRECT("'"&amp;Sheets&amp;"'!J18:J1000")))</f>
        <v>0</v>
      </c>
      <c r="E12" s="18" cm="1">
        <f t="array" aca="1" ref="E12" ca="1">SUMPRODUCT(SUMIF(INDIRECT("'"&amp;Sheets&amp;"'!"&amp;"C18:C1000"),$B12,INDIRECT("'"&amp;Sheets&amp;"'!K18:K1000")))</f>
        <v>0</v>
      </c>
      <c r="F12" s="18" cm="1">
        <f t="array" aca="1" ref="F12" ca="1">SUMPRODUCT(SUMIF(INDIRECT("'"&amp;Sheets&amp;"'!"&amp;"C18:C1000"),$B12,INDIRECT("'"&amp;Sheets&amp;"'!L18:L1000")))</f>
        <v>0</v>
      </c>
      <c r="H12" s="23">
        <f t="shared" ca="1" si="1"/>
        <v>0</v>
      </c>
      <c r="I12" s="23">
        <f t="shared" ca="1" si="2"/>
        <v>0</v>
      </c>
      <c r="K12" s="18">
        <f t="shared" ca="1" si="3"/>
        <v>1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2E243-7660-441C-8C13-7DD1368A2C7F}">
  <sheetPr>
    <tabColor theme="0"/>
  </sheetPr>
  <dimension ref="B2:BU46"/>
  <sheetViews>
    <sheetView workbookViewId="0">
      <pane xSplit="5" ySplit="17" topLeftCell="F18" activePane="bottomRight" state="frozen"/>
      <selection activeCell="I8" sqref="I8"/>
      <selection pane="topRight" activeCell="I8" sqref="I8"/>
      <selection pane="bottomLeft" activeCell="I8" sqref="I8"/>
      <selection pane="bottomRight" activeCell="C2" sqref="C2:D2"/>
    </sheetView>
  </sheetViews>
  <sheetFormatPr defaultRowHeight="12" x14ac:dyDescent="0.2"/>
  <cols>
    <col min="1" max="1" width="9.140625" style="1"/>
    <col min="2" max="2" width="15.140625" style="1" bestFit="1" customWidth="1"/>
    <col min="3" max="3" width="11.140625" style="1" bestFit="1" customWidth="1"/>
    <col min="4" max="4" width="10.7109375" style="1" bestFit="1" customWidth="1"/>
    <col min="5" max="5" width="10.28515625" style="1" customWidth="1"/>
    <col min="6" max="6" width="13.28515625" style="1" bestFit="1" customWidth="1"/>
    <col min="7" max="7" width="6.85546875" style="1" bestFit="1" customWidth="1"/>
    <col min="8" max="8" width="8.28515625" style="1" customWidth="1"/>
    <col min="9" max="9" width="9.140625" style="1" customWidth="1"/>
    <col min="10" max="10" width="7.7109375" style="1" bestFit="1" customWidth="1"/>
    <col min="11" max="11" width="8.5703125" style="1" bestFit="1" customWidth="1"/>
    <col min="12" max="13" width="7.28515625" style="1" bestFit="1" customWidth="1"/>
    <col min="14" max="14" width="8.42578125" style="1" bestFit="1" customWidth="1"/>
    <col min="15" max="15" width="7.140625" style="1" bestFit="1" customWidth="1"/>
    <col min="16" max="16" width="9.5703125" style="1" bestFit="1" customWidth="1"/>
    <col min="17" max="17" width="10.7109375" style="1" bestFit="1" customWidth="1"/>
    <col min="18" max="18" width="9.42578125" style="1" bestFit="1" customWidth="1"/>
    <col min="19" max="19" width="5.140625" style="1" customWidth="1"/>
    <col min="20" max="73" width="4.85546875" style="1" customWidth="1"/>
    <col min="74" max="16384" width="9.140625" style="1"/>
  </cols>
  <sheetData>
    <row r="2" spans="2:18" x14ac:dyDescent="0.2">
      <c r="B2" s="1" t="s">
        <v>0</v>
      </c>
      <c r="C2" s="8"/>
      <c r="D2" s="9"/>
    </row>
    <row r="3" spans="2:18" ht="66" customHeight="1" x14ac:dyDescent="0.2">
      <c r="B3" s="2" t="s">
        <v>12</v>
      </c>
      <c r="C3" s="12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4"/>
    </row>
    <row r="4" spans="2:18" x14ac:dyDescent="0.2">
      <c r="B4" s="1" t="s">
        <v>2</v>
      </c>
      <c r="C4" s="10"/>
      <c r="D4" s="11"/>
    </row>
    <row r="5" spans="2:18" x14ac:dyDescent="0.2">
      <c r="B5" s="1" t="s">
        <v>13</v>
      </c>
      <c r="C5" s="3"/>
      <c r="D5" s="4"/>
    </row>
    <row r="6" spans="2:18" x14ac:dyDescent="0.2">
      <c r="B6" s="1" t="s">
        <v>14</v>
      </c>
      <c r="C6" s="15"/>
      <c r="D6" s="16"/>
    </row>
    <row r="7" spans="2:18" x14ac:dyDescent="0.2">
      <c r="B7" s="1" t="s">
        <v>70</v>
      </c>
      <c r="C7" s="3"/>
      <c r="D7" s="4"/>
    </row>
    <row r="9" spans="2:18" x14ac:dyDescent="0.2">
      <c r="B9" s="1" t="s">
        <v>96</v>
      </c>
      <c r="C9" s="30">
        <f>+C15-C14</f>
        <v>0</v>
      </c>
      <c r="D9" s="1" t="s">
        <v>97</v>
      </c>
      <c r="E9" s="30">
        <f>+E15-E14</f>
        <v>0</v>
      </c>
      <c r="F9" s="1" t="s">
        <v>98</v>
      </c>
      <c r="G9" s="30">
        <f>+G15-G14</f>
        <v>0</v>
      </c>
    </row>
    <row r="11" spans="2:18" x14ac:dyDescent="0.2">
      <c r="B11" s="1" t="s">
        <v>6</v>
      </c>
      <c r="C11" s="20">
        <f>+D19</f>
        <v>44958</v>
      </c>
      <c r="D11" s="1" t="s">
        <v>83</v>
      </c>
      <c r="E11" s="1">
        <f>+F19</f>
        <v>0</v>
      </c>
      <c r="F11" s="1" t="s">
        <v>1</v>
      </c>
      <c r="G11" s="1">
        <f>+H19</f>
        <v>0</v>
      </c>
    </row>
    <row r="12" spans="2:18" x14ac:dyDescent="0.2">
      <c r="B12" s="1" t="s">
        <v>7</v>
      </c>
      <c r="C12" s="1">
        <f>+E41</f>
        <v>0</v>
      </c>
      <c r="D12" s="1" t="s">
        <v>84</v>
      </c>
      <c r="E12" s="1">
        <f>+G41</f>
        <v>0</v>
      </c>
      <c r="F12" s="1" t="s">
        <v>5</v>
      </c>
      <c r="G12" s="1">
        <f>+I41</f>
        <v>0</v>
      </c>
    </row>
    <row r="13" spans="2:18" x14ac:dyDescent="0.2">
      <c r="B13" s="1" t="s">
        <v>8</v>
      </c>
      <c r="C13" s="1">
        <f>+J19+J28+J34+J41</f>
        <v>0</v>
      </c>
      <c r="D13" s="1" t="s">
        <v>88</v>
      </c>
      <c r="E13" s="1">
        <f>+K19+K28+K34+K41</f>
        <v>0</v>
      </c>
      <c r="F13" s="1" t="s">
        <v>3</v>
      </c>
      <c r="G13" s="1">
        <f>+L19+L28+L34+L41</f>
        <v>0</v>
      </c>
    </row>
    <row r="14" spans="2:18" x14ac:dyDescent="0.2">
      <c r="B14" s="1" t="s">
        <v>9</v>
      </c>
      <c r="C14" s="30">
        <f>+(M19+M28+M34+M41)*(1+Settings!$C$6)+C13*Settings!$C$3</f>
        <v>0</v>
      </c>
      <c r="D14" s="1" t="s">
        <v>91</v>
      </c>
      <c r="E14" s="30">
        <f>+(N19+N28+N34+N41)*(1+Settings!$C$6)+E13*Settings!$C$3</f>
        <v>0</v>
      </c>
      <c r="F14" s="1" t="s">
        <v>4</v>
      </c>
      <c r="G14" s="30">
        <f>+(O19+O28+O34+O41)*(1+Settings!$C$7)+E13*Settings!$C$3</f>
        <v>0</v>
      </c>
    </row>
    <row r="15" spans="2:18" x14ac:dyDescent="0.2">
      <c r="B15" s="1" t="s">
        <v>10</v>
      </c>
      <c r="C15" s="30">
        <f>+(P19+P28+P34+P41)*(1+Settings!$C$7)+C13*Settings!$C$4</f>
        <v>0</v>
      </c>
      <c r="D15" s="1" t="s">
        <v>94</v>
      </c>
      <c r="E15" s="30">
        <f>+(Q19+Q28+Q34+Q41)*(1+Settings!$C$7)+E13*Settings!$C$4</f>
        <v>0</v>
      </c>
      <c r="F15" s="1" t="s">
        <v>11</v>
      </c>
      <c r="G15" s="26">
        <f>+(R19+R28+R34+R41)*(1+Settings!$C$7)+G13*Settings!$C$4</f>
        <v>0</v>
      </c>
    </row>
    <row r="17" spans="2:73" ht="27" customHeight="1" x14ac:dyDescent="0.2">
      <c r="B17" s="5" t="s">
        <v>15</v>
      </c>
      <c r="C17" s="5" t="s">
        <v>2</v>
      </c>
      <c r="D17" s="5" t="s">
        <v>81</v>
      </c>
      <c r="E17" s="5" t="s">
        <v>82</v>
      </c>
      <c r="F17" s="5" t="s">
        <v>83</v>
      </c>
      <c r="G17" s="5" t="s">
        <v>84</v>
      </c>
      <c r="H17" s="5" t="s">
        <v>85</v>
      </c>
      <c r="I17" s="5" t="s">
        <v>86</v>
      </c>
      <c r="J17" s="5" t="s">
        <v>87</v>
      </c>
      <c r="K17" s="5" t="s">
        <v>88</v>
      </c>
      <c r="L17" s="5" t="s">
        <v>89</v>
      </c>
      <c r="M17" s="5" t="s">
        <v>90</v>
      </c>
      <c r="N17" s="5" t="s">
        <v>91</v>
      </c>
      <c r="O17" s="5" t="s">
        <v>92</v>
      </c>
      <c r="P17" s="5" t="s">
        <v>93</v>
      </c>
      <c r="Q17" s="5" t="s">
        <v>94</v>
      </c>
      <c r="R17" s="5" t="s">
        <v>95</v>
      </c>
      <c r="S17" s="5"/>
      <c r="T17" s="17" t="s">
        <v>16</v>
      </c>
      <c r="U17" s="17" t="s">
        <v>17</v>
      </c>
      <c r="V17" s="17" t="s">
        <v>18</v>
      </c>
      <c r="W17" s="17" t="s">
        <v>19</v>
      </c>
      <c r="X17" s="17" t="s">
        <v>20</v>
      </c>
      <c r="Y17" s="17" t="s">
        <v>21</v>
      </c>
      <c r="Z17" s="17" t="s">
        <v>22</v>
      </c>
      <c r="AA17" s="17" t="s">
        <v>23</v>
      </c>
      <c r="AB17" s="17" t="s">
        <v>24</v>
      </c>
      <c r="AC17" s="17" t="s">
        <v>25</v>
      </c>
      <c r="AD17" s="17" t="s">
        <v>26</v>
      </c>
      <c r="AE17" s="17" t="s">
        <v>27</v>
      </c>
      <c r="AF17" s="17" t="s">
        <v>28</v>
      </c>
      <c r="AG17" s="17" t="s">
        <v>29</v>
      </c>
      <c r="AH17" s="17" t="s">
        <v>30</v>
      </c>
      <c r="AI17" s="17" t="s">
        <v>31</v>
      </c>
      <c r="AJ17" s="17" t="s">
        <v>32</v>
      </c>
      <c r="AK17" s="17" t="s">
        <v>33</v>
      </c>
      <c r="AL17" s="17" t="s">
        <v>34</v>
      </c>
      <c r="AM17" s="17" t="s">
        <v>35</v>
      </c>
      <c r="AN17" s="17" t="s">
        <v>36</v>
      </c>
      <c r="AO17" s="17" t="s">
        <v>37</v>
      </c>
      <c r="AP17" s="17" t="s">
        <v>38</v>
      </c>
      <c r="AQ17" s="17" t="s">
        <v>39</v>
      </c>
      <c r="AR17" s="17" t="s">
        <v>40</v>
      </c>
      <c r="AS17" s="17" t="s">
        <v>41</v>
      </c>
      <c r="AT17" s="17" t="s">
        <v>42</v>
      </c>
      <c r="AU17" s="17" t="s">
        <v>43</v>
      </c>
      <c r="AV17" s="17" t="s">
        <v>44</v>
      </c>
      <c r="AW17" s="17" t="s">
        <v>45</v>
      </c>
      <c r="AX17" s="17" t="s">
        <v>46</v>
      </c>
      <c r="AY17" s="17" t="s">
        <v>47</v>
      </c>
      <c r="AZ17" s="17" t="s">
        <v>48</v>
      </c>
      <c r="BA17" s="17" t="s">
        <v>49</v>
      </c>
      <c r="BB17" s="17" t="s">
        <v>50</v>
      </c>
      <c r="BC17" s="17" t="s">
        <v>51</v>
      </c>
      <c r="BD17" s="17" t="s">
        <v>52</v>
      </c>
      <c r="BE17" s="17" t="s">
        <v>53</v>
      </c>
      <c r="BF17" s="17" t="s">
        <v>54</v>
      </c>
      <c r="BG17" s="17" t="s">
        <v>55</v>
      </c>
      <c r="BH17" s="17" t="s">
        <v>56</v>
      </c>
      <c r="BI17" s="17" t="s">
        <v>57</v>
      </c>
      <c r="BJ17" s="17" t="s">
        <v>58</v>
      </c>
      <c r="BK17" s="17" t="s">
        <v>59</v>
      </c>
      <c r="BL17" s="17" t="s">
        <v>60</v>
      </c>
      <c r="BM17" s="17" t="s">
        <v>61</v>
      </c>
      <c r="BN17" s="17" t="s">
        <v>62</v>
      </c>
      <c r="BO17" s="17" t="s">
        <v>63</v>
      </c>
      <c r="BP17" s="17" t="s">
        <v>64</v>
      </c>
      <c r="BQ17" s="17" t="s">
        <v>65</v>
      </c>
      <c r="BR17" s="17" t="s">
        <v>66</v>
      </c>
      <c r="BS17" s="17" t="s">
        <v>67</v>
      </c>
      <c r="BT17" s="17" t="s">
        <v>68</v>
      </c>
      <c r="BU17" s="17" t="s">
        <v>69</v>
      </c>
    </row>
    <row r="19" spans="2:73" x14ac:dyDescent="0.2">
      <c r="B19" s="7" t="s">
        <v>71</v>
      </c>
      <c r="C19" s="7"/>
      <c r="D19" s="19">
        <v>44958</v>
      </c>
      <c r="E19" s="7"/>
      <c r="F19" s="7"/>
      <c r="G19" s="7"/>
      <c r="H19" s="7"/>
      <c r="I19" s="7"/>
      <c r="J19" s="7">
        <f>+SUM(J20:J27)</f>
        <v>0</v>
      </c>
      <c r="K19" s="7">
        <f t="shared" ref="K19:R19" si="0">+SUM(K20:K27)</f>
        <v>0</v>
      </c>
      <c r="L19" s="7">
        <f t="shared" si="0"/>
        <v>0</v>
      </c>
      <c r="M19" s="7">
        <f t="shared" si="0"/>
        <v>0</v>
      </c>
      <c r="N19" s="7">
        <f t="shared" si="0"/>
        <v>0</v>
      </c>
      <c r="O19" s="7">
        <f t="shared" si="0"/>
        <v>0</v>
      </c>
      <c r="P19" s="7">
        <f t="shared" si="0"/>
        <v>0</v>
      </c>
      <c r="Q19" s="7">
        <f t="shared" si="0"/>
        <v>0</v>
      </c>
      <c r="R19" s="7">
        <f t="shared" si="0"/>
        <v>0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</row>
    <row r="20" spans="2:73" x14ac:dyDescent="0.2">
      <c r="B20" s="6" t="s">
        <v>74</v>
      </c>
    </row>
    <row r="21" spans="2:73" x14ac:dyDescent="0.2">
      <c r="B21" s="6" t="s">
        <v>75</v>
      </c>
    </row>
    <row r="22" spans="2:73" x14ac:dyDescent="0.2">
      <c r="B22" s="6" t="s">
        <v>76</v>
      </c>
    </row>
    <row r="23" spans="2:73" x14ac:dyDescent="0.2">
      <c r="B23" s="6" t="s">
        <v>77</v>
      </c>
    </row>
    <row r="24" spans="2:73" x14ac:dyDescent="0.2">
      <c r="B24" s="6" t="s">
        <v>78</v>
      </c>
    </row>
    <row r="25" spans="2:73" x14ac:dyDescent="0.2">
      <c r="B25" s="6" t="s">
        <v>79</v>
      </c>
    </row>
    <row r="26" spans="2:73" x14ac:dyDescent="0.2">
      <c r="B26" s="6" t="s">
        <v>80</v>
      </c>
    </row>
    <row r="28" spans="2:73" x14ac:dyDescent="0.2">
      <c r="B28" s="7" t="s">
        <v>72</v>
      </c>
      <c r="C28" s="7"/>
      <c r="D28" s="7"/>
      <c r="E28" s="7"/>
      <c r="F28" s="7"/>
      <c r="G28" s="7"/>
      <c r="H28" s="7"/>
      <c r="I28" s="7"/>
      <c r="J28" s="7">
        <f>+SUM(J29:J33)</f>
        <v>0</v>
      </c>
      <c r="K28" s="7">
        <f t="shared" ref="K28:R28" si="1">+SUM(K29:K33)</f>
        <v>0</v>
      </c>
      <c r="L28" s="7">
        <f t="shared" si="1"/>
        <v>0</v>
      </c>
      <c r="M28" s="7">
        <f t="shared" si="1"/>
        <v>0</v>
      </c>
      <c r="N28" s="7">
        <f t="shared" si="1"/>
        <v>0</v>
      </c>
      <c r="O28" s="7">
        <f t="shared" si="1"/>
        <v>0</v>
      </c>
      <c r="P28" s="7">
        <f t="shared" si="1"/>
        <v>0</v>
      </c>
      <c r="Q28" s="7">
        <f t="shared" si="1"/>
        <v>0</v>
      </c>
      <c r="R28" s="7">
        <f t="shared" si="1"/>
        <v>0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</row>
    <row r="29" spans="2:73" x14ac:dyDescent="0.2">
      <c r="B29" s="6" t="s">
        <v>74</v>
      </c>
    </row>
    <row r="30" spans="2:73" x14ac:dyDescent="0.2">
      <c r="B30" s="6" t="s">
        <v>75</v>
      </c>
    </row>
    <row r="31" spans="2:73" x14ac:dyDescent="0.2">
      <c r="B31" s="6" t="s">
        <v>76</v>
      </c>
    </row>
    <row r="32" spans="2:73" x14ac:dyDescent="0.2">
      <c r="B32" s="6" t="s">
        <v>77</v>
      </c>
    </row>
    <row r="34" spans="2:73" x14ac:dyDescent="0.2">
      <c r="B34" s="7" t="s">
        <v>73</v>
      </c>
      <c r="C34" s="7"/>
      <c r="D34" s="7"/>
      <c r="E34" s="7"/>
      <c r="F34" s="7"/>
      <c r="G34" s="7"/>
      <c r="H34" s="7"/>
      <c r="I34" s="7"/>
      <c r="J34" s="7">
        <f>+SUM(J35:J40)</f>
        <v>0</v>
      </c>
      <c r="K34" s="7">
        <f t="shared" ref="K34:R34" si="2">+SUM(K35:K40)</f>
        <v>0</v>
      </c>
      <c r="L34" s="7">
        <f t="shared" si="2"/>
        <v>0</v>
      </c>
      <c r="M34" s="7">
        <f t="shared" si="2"/>
        <v>0</v>
      </c>
      <c r="N34" s="7">
        <f t="shared" si="2"/>
        <v>0</v>
      </c>
      <c r="O34" s="7">
        <f t="shared" si="2"/>
        <v>0</v>
      </c>
      <c r="P34" s="7">
        <f t="shared" si="2"/>
        <v>0</v>
      </c>
      <c r="Q34" s="7">
        <f t="shared" si="2"/>
        <v>0</v>
      </c>
      <c r="R34" s="7">
        <f t="shared" si="2"/>
        <v>0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</row>
    <row r="35" spans="2:73" x14ac:dyDescent="0.2">
      <c r="B35" s="6" t="s">
        <v>74</v>
      </c>
    </row>
    <row r="36" spans="2:73" x14ac:dyDescent="0.2">
      <c r="B36" s="6" t="s">
        <v>75</v>
      </c>
    </row>
    <row r="37" spans="2:73" x14ac:dyDescent="0.2">
      <c r="B37" s="6" t="s">
        <v>76</v>
      </c>
    </row>
    <row r="38" spans="2:73" x14ac:dyDescent="0.2">
      <c r="B38" s="6" t="s">
        <v>77</v>
      </c>
    </row>
    <row r="39" spans="2:73" x14ac:dyDescent="0.2">
      <c r="B39" s="6" t="s">
        <v>78</v>
      </c>
    </row>
    <row r="41" spans="2:73" x14ac:dyDescent="0.2">
      <c r="B41" s="7" t="s">
        <v>73</v>
      </c>
      <c r="C41" s="7"/>
      <c r="D41" s="7"/>
      <c r="E41" s="7"/>
      <c r="F41" s="7"/>
      <c r="G41" s="7"/>
      <c r="H41" s="7"/>
      <c r="I41" s="7"/>
      <c r="J41" s="7">
        <f>+SUM(J42:J47)</f>
        <v>0</v>
      </c>
      <c r="K41" s="7">
        <f t="shared" ref="K41:R41" si="3">+SUM(K42:K47)</f>
        <v>0</v>
      </c>
      <c r="L41" s="7">
        <f t="shared" si="3"/>
        <v>0</v>
      </c>
      <c r="M41" s="7">
        <f t="shared" si="3"/>
        <v>0</v>
      </c>
      <c r="N41" s="7">
        <f t="shared" si="3"/>
        <v>0</v>
      </c>
      <c r="O41" s="7">
        <f t="shared" si="3"/>
        <v>0</v>
      </c>
      <c r="P41" s="7">
        <f t="shared" si="3"/>
        <v>0</v>
      </c>
      <c r="Q41" s="7">
        <f t="shared" si="3"/>
        <v>0</v>
      </c>
      <c r="R41" s="7">
        <f t="shared" si="3"/>
        <v>0</v>
      </c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</row>
    <row r="42" spans="2:73" x14ac:dyDescent="0.2">
      <c r="B42" s="6" t="s">
        <v>74</v>
      </c>
    </row>
    <row r="43" spans="2:73" x14ac:dyDescent="0.2">
      <c r="B43" s="6" t="s">
        <v>75</v>
      </c>
    </row>
    <row r="44" spans="2:73" x14ac:dyDescent="0.2">
      <c r="B44" s="6" t="s">
        <v>76</v>
      </c>
    </row>
    <row r="45" spans="2:73" x14ac:dyDescent="0.2">
      <c r="B45" s="6" t="s">
        <v>77</v>
      </c>
    </row>
    <row r="46" spans="2:73" x14ac:dyDescent="0.2">
      <c r="B46" s="6" t="s">
        <v>78</v>
      </c>
    </row>
  </sheetData>
  <mergeCells count="6">
    <mergeCell ref="C7:D7"/>
    <mergeCell ref="C6:D6"/>
    <mergeCell ref="C5:D5"/>
    <mergeCell ref="C4:D4"/>
    <mergeCell ref="C2:D2"/>
    <mergeCell ref="C3:R3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31B9E-BE52-4A82-8F03-4BA51FC1D935}">
  <sheetPr>
    <tabColor theme="0"/>
  </sheetPr>
  <dimension ref="B2:BU46"/>
  <sheetViews>
    <sheetView workbookViewId="0">
      <selection activeCell="B22" sqref="B22"/>
    </sheetView>
  </sheetViews>
  <sheetFormatPr defaultRowHeight="15" x14ac:dyDescent="0.2"/>
  <cols>
    <col min="1" max="1" width="9.140625" style="1"/>
    <col min="2" max="2" width="15.140625" style="1" bestFit="1" customWidth="1"/>
    <col min="3" max="3" width="11.140625" style="1" bestFit="1" customWidth="1"/>
    <col min="4" max="4" width="10.7109375" style="1" bestFit="1" customWidth="1"/>
    <col min="5" max="5" width="10.28515625" style="1" customWidth="1"/>
    <col min="6" max="6" width="13.28515625" style="1" bestFit="1" customWidth="1"/>
    <col min="7" max="7" width="6.85546875" style="1" bestFit="1" customWidth="1"/>
    <col min="8" max="8" width="8.28515625" style="1" customWidth="1"/>
    <col min="9" max="9" width="9.140625" style="1"/>
    <col min="10" max="10" width="7.7109375" style="1" bestFit="1" customWidth="1"/>
    <col min="11" max="11" width="8.5703125" style="1" bestFit="1" customWidth="1"/>
    <col min="12" max="13" width="7.28515625" style="1" bestFit="1" customWidth="1"/>
    <col min="14" max="14" width="8.42578125" style="1" bestFit="1" customWidth="1"/>
    <col min="15" max="15" width="7.140625" style="1" bestFit="1" customWidth="1"/>
    <col min="16" max="16" width="9.5703125" style="1" bestFit="1" customWidth="1"/>
    <col min="17" max="17" width="10.7109375" style="1" bestFit="1" customWidth="1"/>
    <col min="18" max="18" width="9.42578125" style="1" bestFit="1" customWidth="1"/>
    <col min="19" max="19" width="5.140625" style="1" customWidth="1"/>
    <col min="20" max="73" width="4.85546875" style="1" customWidth="1"/>
    <col min="74" max="16384" width="9.140625" style="1"/>
  </cols>
  <sheetData>
    <row r="2" spans="2:18" ht="12" x14ac:dyDescent="0.2">
      <c r="B2" s="1" t="s">
        <v>0</v>
      </c>
      <c r="C2" s="8"/>
      <c r="D2" s="9"/>
    </row>
    <row r="3" spans="2:18" ht="66" customHeight="1" x14ac:dyDescent="0.2">
      <c r="B3" s="2" t="s">
        <v>12</v>
      </c>
      <c r="C3" s="12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4"/>
    </row>
    <row r="4" spans="2:18" ht="12" x14ac:dyDescent="0.2">
      <c r="B4" s="1" t="s">
        <v>2</v>
      </c>
      <c r="C4" s="10"/>
      <c r="D4" s="11"/>
    </row>
    <row r="5" spans="2:18" ht="12" x14ac:dyDescent="0.2">
      <c r="B5" s="1" t="s">
        <v>13</v>
      </c>
      <c r="C5" s="3"/>
      <c r="D5" s="4"/>
    </row>
    <row r="6" spans="2:18" ht="12" x14ac:dyDescent="0.2">
      <c r="B6" s="1" t="s">
        <v>14</v>
      </c>
      <c r="C6" s="15"/>
      <c r="D6" s="16"/>
    </row>
    <row r="7" spans="2:18" ht="12" x14ac:dyDescent="0.2">
      <c r="B7" s="1" t="s">
        <v>70</v>
      </c>
      <c r="C7" s="3"/>
      <c r="D7" s="4"/>
    </row>
    <row r="9" spans="2:18" ht="12" x14ac:dyDescent="0.2">
      <c r="B9" s="1" t="s">
        <v>96</v>
      </c>
      <c r="C9" s="30">
        <f>+C15-C14</f>
        <v>0</v>
      </c>
      <c r="D9" s="1" t="s">
        <v>97</v>
      </c>
      <c r="E9" s="30">
        <f>+E15-E14</f>
        <v>0</v>
      </c>
      <c r="F9" s="1" t="s">
        <v>98</v>
      </c>
      <c r="G9" s="30">
        <f>+G15-G14</f>
        <v>0</v>
      </c>
    </row>
    <row r="11" spans="2:18" ht="12" x14ac:dyDescent="0.2">
      <c r="B11" s="1" t="s">
        <v>6</v>
      </c>
      <c r="C11" s="20">
        <f>+D19</f>
        <v>44958</v>
      </c>
      <c r="D11" s="1" t="s">
        <v>83</v>
      </c>
      <c r="E11" s="1">
        <f>+F19</f>
        <v>0</v>
      </c>
      <c r="F11" s="1" t="s">
        <v>1</v>
      </c>
      <c r="G11" s="1">
        <f>+H19</f>
        <v>0</v>
      </c>
    </row>
    <row r="12" spans="2:18" ht="12" x14ac:dyDescent="0.2">
      <c r="B12" s="1" t="s">
        <v>7</v>
      </c>
      <c r="C12" s="1">
        <f>+E41</f>
        <v>0</v>
      </c>
      <c r="D12" s="1" t="s">
        <v>84</v>
      </c>
      <c r="E12" s="1">
        <f>+G41</f>
        <v>0</v>
      </c>
      <c r="F12" s="1" t="s">
        <v>5</v>
      </c>
      <c r="G12" s="1">
        <f>+I41</f>
        <v>0</v>
      </c>
    </row>
    <row r="13" spans="2:18" ht="12" x14ac:dyDescent="0.2">
      <c r="B13" s="1" t="s">
        <v>8</v>
      </c>
      <c r="C13" s="1">
        <f>+J19+J28+J34+J41</f>
        <v>0</v>
      </c>
      <c r="D13" s="1" t="s">
        <v>88</v>
      </c>
      <c r="E13" s="1">
        <f>+K19+K28+K34+K41</f>
        <v>0</v>
      </c>
      <c r="F13" s="1" t="s">
        <v>3</v>
      </c>
      <c r="G13" s="1">
        <f>+L19+L28+L34+L41</f>
        <v>0</v>
      </c>
    </row>
    <row r="14" spans="2:18" ht="12" x14ac:dyDescent="0.2">
      <c r="B14" s="1" t="s">
        <v>9</v>
      </c>
      <c r="C14" s="30">
        <f>+(M19+M28+M34+M41)*(1+Settings!$C$6)+C13*Settings!$C$3</f>
        <v>0</v>
      </c>
      <c r="D14" s="1" t="s">
        <v>91</v>
      </c>
      <c r="E14" s="30">
        <f>+(N19+N28+N34+N41)*(1+Settings!$C$6)+E13*Settings!$C$3</f>
        <v>0</v>
      </c>
      <c r="F14" s="1" t="s">
        <v>4</v>
      </c>
      <c r="G14" s="30">
        <f>+(O19+O28+O34+O41)*(1+Settings!$C$7)+E13*Settings!$C$3</f>
        <v>0</v>
      </c>
    </row>
    <row r="15" spans="2:18" ht="12" x14ac:dyDescent="0.2">
      <c r="B15" s="1" t="s">
        <v>10</v>
      </c>
      <c r="C15" s="30">
        <f>+(P19+P28+P34+P41)*(1+Settings!$C$7)+C13*Settings!$C$4</f>
        <v>0</v>
      </c>
      <c r="D15" s="1" t="s">
        <v>94</v>
      </c>
      <c r="E15" s="30">
        <f>+(Q19+Q28+Q34+Q41)*(1+Settings!$C$7)+E13*Settings!$C$4</f>
        <v>0</v>
      </c>
      <c r="F15" s="1" t="s">
        <v>11</v>
      </c>
      <c r="G15" s="26">
        <f>+(R19+R28+R34+R41)*(1+Settings!$C$7)+G13*Settings!$C$4</f>
        <v>0</v>
      </c>
    </row>
    <row r="17" spans="2:73" ht="27" customHeight="1" x14ac:dyDescent="0.2">
      <c r="B17" s="5" t="s">
        <v>15</v>
      </c>
      <c r="C17" s="5" t="s">
        <v>2</v>
      </c>
      <c r="D17" s="5" t="s">
        <v>81</v>
      </c>
      <c r="E17" s="5" t="s">
        <v>82</v>
      </c>
      <c r="F17" s="5" t="s">
        <v>83</v>
      </c>
      <c r="G17" s="5" t="s">
        <v>84</v>
      </c>
      <c r="H17" s="5" t="s">
        <v>85</v>
      </c>
      <c r="I17" s="5" t="s">
        <v>86</v>
      </c>
      <c r="J17" s="5" t="s">
        <v>87</v>
      </c>
      <c r="K17" s="5" t="s">
        <v>88</v>
      </c>
      <c r="L17" s="5" t="s">
        <v>89</v>
      </c>
      <c r="M17" s="5" t="s">
        <v>90</v>
      </c>
      <c r="N17" s="5" t="s">
        <v>91</v>
      </c>
      <c r="O17" s="5" t="s">
        <v>92</v>
      </c>
      <c r="P17" s="5" t="s">
        <v>93</v>
      </c>
      <c r="Q17" s="5" t="s">
        <v>94</v>
      </c>
      <c r="R17" s="5" t="s">
        <v>95</v>
      </c>
      <c r="S17" s="5"/>
      <c r="T17" s="17" t="s">
        <v>16</v>
      </c>
      <c r="U17" s="17" t="s">
        <v>17</v>
      </c>
      <c r="V17" s="17" t="s">
        <v>18</v>
      </c>
      <c r="W17" s="17" t="s">
        <v>19</v>
      </c>
      <c r="X17" s="17" t="s">
        <v>20</v>
      </c>
      <c r="Y17" s="17" t="s">
        <v>21</v>
      </c>
      <c r="Z17" s="17" t="s">
        <v>22</v>
      </c>
      <c r="AA17" s="17" t="s">
        <v>23</v>
      </c>
      <c r="AB17" s="17" t="s">
        <v>24</v>
      </c>
      <c r="AC17" s="17" t="s">
        <v>25</v>
      </c>
      <c r="AD17" s="17" t="s">
        <v>26</v>
      </c>
      <c r="AE17" s="17" t="s">
        <v>27</v>
      </c>
      <c r="AF17" s="17" t="s">
        <v>28</v>
      </c>
      <c r="AG17" s="17" t="s">
        <v>29</v>
      </c>
      <c r="AH17" s="17" t="s">
        <v>30</v>
      </c>
      <c r="AI17" s="17" t="s">
        <v>31</v>
      </c>
      <c r="AJ17" s="17" t="s">
        <v>32</v>
      </c>
      <c r="AK17" s="17" t="s">
        <v>33</v>
      </c>
      <c r="AL17" s="17" t="s">
        <v>34</v>
      </c>
      <c r="AM17" s="17" t="s">
        <v>35</v>
      </c>
      <c r="AN17" s="17" t="s">
        <v>36</v>
      </c>
      <c r="AO17" s="17" t="s">
        <v>37</v>
      </c>
      <c r="AP17" s="17" t="s">
        <v>38</v>
      </c>
      <c r="AQ17" s="17" t="s">
        <v>39</v>
      </c>
      <c r="AR17" s="17" t="s">
        <v>40</v>
      </c>
      <c r="AS17" s="17" t="s">
        <v>41</v>
      </c>
      <c r="AT17" s="17" t="s">
        <v>42</v>
      </c>
      <c r="AU17" s="17" t="s">
        <v>43</v>
      </c>
      <c r="AV17" s="17" t="s">
        <v>44</v>
      </c>
      <c r="AW17" s="17" t="s">
        <v>45</v>
      </c>
      <c r="AX17" s="17" t="s">
        <v>46</v>
      </c>
      <c r="AY17" s="17" t="s">
        <v>47</v>
      </c>
      <c r="AZ17" s="17" t="s">
        <v>48</v>
      </c>
      <c r="BA17" s="17" t="s">
        <v>49</v>
      </c>
      <c r="BB17" s="17" t="s">
        <v>50</v>
      </c>
      <c r="BC17" s="17" t="s">
        <v>51</v>
      </c>
      <c r="BD17" s="17" t="s">
        <v>52</v>
      </c>
      <c r="BE17" s="17" t="s">
        <v>53</v>
      </c>
      <c r="BF17" s="17" t="s">
        <v>54</v>
      </c>
      <c r="BG17" s="17" t="s">
        <v>55</v>
      </c>
      <c r="BH17" s="17" t="s">
        <v>56</v>
      </c>
      <c r="BI17" s="17" t="s">
        <v>57</v>
      </c>
      <c r="BJ17" s="17" t="s">
        <v>58</v>
      </c>
      <c r="BK17" s="17" t="s">
        <v>59</v>
      </c>
      <c r="BL17" s="17" t="s">
        <v>60</v>
      </c>
      <c r="BM17" s="17" t="s">
        <v>61</v>
      </c>
      <c r="BN17" s="17" t="s">
        <v>62</v>
      </c>
      <c r="BO17" s="17" t="s">
        <v>63</v>
      </c>
      <c r="BP17" s="17" t="s">
        <v>64</v>
      </c>
      <c r="BQ17" s="17" t="s">
        <v>65</v>
      </c>
      <c r="BR17" s="17" t="s">
        <v>66</v>
      </c>
      <c r="BS17" s="17" t="s">
        <v>67</v>
      </c>
      <c r="BT17" s="17" t="s">
        <v>68</v>
      </c>
      <c r="BU17" s="17" t="s">
        <v>69</v>
      </c>
    </row>
    <row r="19" spans="2:73" ht="12" x14ac:dyDescent="0.2">
      <c r="B19" s="7" t="s">
        <v>71</v>
      </c>
      <c r="C19" s="7"/>
      <c r="D19" s="19">
        <v>44958</v>
      </c>
      <c r="E19" s="7"/>
      <c r="F19" s="7"/>
      <c r="G19" s="7"/>
      <c r="H19" s="7"/>
      <c r="I19" s="7"/>
      <c r="J19" s="7">
        <f>+SUM(J20:J27)</f>
        <v>0</v>
      </c>
      <c r="K19" s="7">
        <f t="shared" ref="K19:R19" si="0">+SUM(K20:K27)</f>
        <v>0</v>
      </c>
      <c r="L19" s="7">
        <f t="shared" si="0"/>
        <v>0</v>
      </c>
      <c r="M19" s="7">
        <f t="shared" si="0"/>
        <v>0</v>
      </c>
      <c r="N19" s="7">
        <f t="shared" si="0"/>
        <v>0</v>
      </c>
      <c r="O19" s="7">
        <f t="shared" si="0"/>
        <v>0</v>
      </c>
      <c r="P19" s="7">
        <f t="shared" si="0"/>
        <v>0</v>
      </c>
      <c r="Q19" s="7">
        <f t="shared" si="0"/>
        <v>0</v>
      </c>
      <c r="R19" s="7">
        <f t="shared" si="0"/>
        <v>0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</row>
    <row r="20" spans="2:73" ht="12" x14ac:dyDescent="0.2">
      <c r="B20" s="6" t="s">
        <v>74</v>
      </c>
    </row>
    <row r="21" spans="2:73" ht="12" x14ac:dyDescent="0.2">
      <c r="B21" s="6" t="s">
        <v>75</v>
      </c>
    </row>
    <row r="22" spans="2:73" ht="12" x14ac:dyDescent="0.2">
      <c r="B22" s="6" t="s">
        <v>76</v>
      </c>
    </row>
    <row r="23" spans="2:73" ht="12" x14ac:dyDescent="0.2">
      <c r="B23" s="6" t="s">
        <v>77</v>
      </c>
    </row>
    <row r="24" spans="2:73" ht="12" x14ac:dyDescent="0.2">
      <c r="B24" s="6" t="s">
        <v>78</v>
      </c>
    </row>
    <row r="25" spans="2:73" ht="12" x14ac:dyDescent="0.2">
      <c r="B25" s="6" t="s">
        <v>79</v>
      </c>
    </row>
    <row r="26" spans="2:73" ht="12" x14ac:dyDescent="0.2">
      <c r="B26" s="6" t="s">
        <v>80</v>
      </c>
    </row>
    <row r="28" spans="2:73" ht="12" x14ac:dyDescent="0.2">
      <c r="B28" s="7" t="s">
        <v>72</v>
      </c>
      <c r="C28" s="7"/>
      <c r="D28" s="7"/>
      <c r="E28" s="7"/>
      <c r="F28" s="7"/>
      <c r="G28" s="7"/>
      <c r="H28" s="7"/>
      <c r="I28" s="7"/>
      <c r="J28" s="7">
        <f>+SUM(J29:J33)</f>
        <v>0</v>
      </c>
      <c r="K28" s="7">
        <f t="shared" ref="K28:R28" si="1">+SUM(K29:K33)</f>
        <v>0</v>
      </c>
      <c r="L28" s="7">
        <f t="shared" si="1"/>
        <v>0</v>
      </c>
      <c r="M28" s="7">
        <f t="shared" si="1"/>
        <v>0</v>
      </c>
      <c r="N28" s="7">
        <f t="shared" si="1"/>
        <v>0</v>
      </c>
      <c r="O28" s="7">
        <f t="shared" si="1"/>
        <v>0</v>
      </c>
      <c r="P28" s="7">
        <f t="shared" si="1"/>
        <v>0</v>
      </c>
      <c r="Q28" s="7">
        <f t="shared" si="1"/>
        <v>0</v>
      </c>
      <c r="R28" s="7">
        <f t="shared" si="1"/>
        <v>0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</row>
    <row r="29" spans="2:73" ht="12" x14ac:dyDescent="0.2">
      <c r="B29" s="6" t="s">
        <v>74</v>
      </c>
    </row>
    <row r="30" spans="2:73" ht="12" x14ac:dyDescent="0.2">
      <c r="B30" s="6" t="s">
        <v>75</v>
      </c>
    </row>
    <row r="31" spans="2:73" ht="12" x14ac:dyDescent="0.2">
      <c r="B31" s="6" t="s">
        <v>76</v>
      </c>
    </row>
    <row r="32" spans="2:73" ht="12" x14ac:dyDescent="0.2">
      <c r="B32" s="6" t="s">
        <v>77</v>
      </c>
    </row>
    <row r="34" spans="2:73" ht="12" x14ac:dyDescent="0.2">
      <c r="B34" s="7" t="s">
        <v>73</v>
      </c>
      <c r="C34" s="7"/>
      <c r="D34" s="7"/>
      <c r="E34" s="7"/>
      <c r="F34" s="7"/>
      <c r="G34" s="7"/>
      <c r="H34" s="7"/>
      <c r="I34" s="7"/>
      <c r="J34" s="7">
        <f>+SUM(J35:J40)</f>
        <v>0</v>
      </c>
      <c r="K34" s="7">
        <f t="shared" ref="K34:R34" si="2">+SUM(K35:K40)</f>
        <v>0</v>
      </c>
      <c r="L34" s="7">
        <f t="shared" si="2"/>
        <v>0</v>
      </c>
      <c r="M34" s="7">
        <f t="shared" si="2"/>
        <v>0</v>
      </c>
      <c r="N34" s="7">
        <f t="shared" si="2"/>
        <v>0</v>
      </c>
      <c r="O34" s="7">
        <f t="shared" si="2"/>
        <v>0</v>
      </c>
      <c r="P34" s="7">
        <f t="shared" si="2"/>
        <v>0</v>
      </c>
      <c r="Q34" s="7">
        <f t="shared" si="2"/>
        <v>0</v>
      </c>
      <c r="R34" s="7">
        <f t="shared" si="2"/>
        <v>0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</row>
    <row r="35" spans="2:73" ht="12" x14ac:dyDescent="0.2">
      <c r="B35" s="6" t="s">
        <v>74</v>
      </c>
    </row>
    <row r="36" spans="2:73" ht="12" x14ac:dyDescent="0.2">
      <c r="B36" s="6" t="s">
        <v>75</v>
      </c>
    </row>
    <row r="37" spans="2:73" ht="12" x14ac:dyDescent="0.2">
      <c r="B37" s="6" t="s">
        <v>76</v>
      </c>
    </row>
    <row r="38" spans="2:73" ht="12" x14ac:dyDescent="0.2">
      <c r="B38" s="6" t="s">
        <v>77</v>
      </c>
    </row>
    <row r="39" spans="2:73" ht="12" x14ac:dyDescent="0.2">
      <c r="B39" s="6" t="s">
        <v>78</v>
      </c>
    </row>
    <row r="41" spans="2:73" ht="12" x14ac:dyDescent="0.2">
      <c r="B41" s="7" t="s">
        <v>73</v>
      </c>
      <c r="C41" s="7"/>
      <c r="D41" s="7"/>
      <c r="E41" s="7"/>
      <c r="F41" s="7"/>
      <c r="G41" s="7"/>
      <c r="H41" s="7"/>
      <c r="I41" s="7"/>
      <c r="J41" s="7">
        <f>+SUM(J42:J47)</f>
        <v>0</v>
      </c>
      <c r="K41" s="7">
        <f t="shared" ref="K41:R41" si="3">+SUM(K42:K47)</f>
        <v>0</v>
      </c>
      <c r="L41" s="7">
        <f t="shared" si="3"/>
        <v>0</v>
      </c>
      <c r="M41" s="7">
        <f t="shared" si="3"/>
        <v>0</v>
      </c>
      <c r="N41" s="7">
        <f t="shared" si="3"/>
        <v>0</v>
      </c>
      <c r="O41" s="7">
        <f t="shared" si="3"/>
        <v>0</v>
      </c>
      <c r="P41" s="7">
        <f t="shared" si="3"/>
        <v>0</v>
      </c>
      <c r="Q41" s="7">
        <f t="shared" si="3"/>
        <v>0</v>
      </c>
      <c r="R41" s="7">
        <f t="shared" si="3"/>
        <v>0</v>
      </c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</row>
    <row r="42" spans="2:73" ht="12" x14ac:dyDescent="0.2">
      <c r="B42" s="6" t="s">
        <v>74</v>
      </c>
    </row>
    <row r="43" spans="2:73" ht="12" x14ac:dyDescent="0.2">
      <c r="B43" s="6" t="s">
        <v>75</v>
      </c>
    </row>
    <row r="44" spans="2:73" ht="12" x14ac:dyDescent="0.2">
      <c r="B44" s="6" t="s">
        <v>76</v>
      </c>
    </row>
    <row r="45" spans="2:73" ht="12" x14ac:dyDescent="0.2">
      <c r="B45" s="6" t="s">
        <v>77</v>
      </c>
    </row>
    <row r="46" spans="2:73" ht="12" x14ac:dyDescent="0.2">
      <c r="B46" s="6" t="s">
        <v>78</v>
      </c>
    </row>
  </sheetData>
  <mergeCells count="6">
    <mergeCell ref="C2:D2"/>
    <mergeCell ref="C3:R3"/>
    <mergeCell ref="C4:D4"/>
    <mergeCell ref="C5:D5"/>
    <mergeCell ref="C6:D6"/>
    <mergeCell ref="C7:D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5271E-6F8B-43FD-B0F4-771C5EE7AB73}">
  <sheetPr>
    <tabColor theme="0"/>
  </sheetPr>
  <dimension ref="B2:BU46"/>
  <sheetViews>
    <sheetView workbookViewId="0"/>
  </sheetViews>
  <sheetFormatPr defaultRowHeight="15" x14ac:dyDescent="0.2"/>
  <cols>
    <col min="1" max="1" width="9.140625" style="1"/>
    <col min="2" max="2" width="15.140625" style="1" bestFit="1" customWidth="1"/>
    <col min="3" max="3" width="11.140625" style="1" bestFit="1" customWidth="1"/>
    <col min="4" max="4" width="10.7109375" style="1" bestFit="1" customWidth="1"/>
    <col min="5" max="5" width="10.28515625" style="1" customWidth="1"/>
    <col min="6" max="6" width="13.28515625" style="1" bestFit="1" customWidth="1"/>
    <col min="7" max="7" width="6.85546875" style="1" bestFit="1" customWidth="1"/>
    <col min="8" max="8" width="8.28515625" style="1" customWidth="1"/>
    <col min="9" max="9" width="9.140625" style="1"/>
    <col min="10" max="10" width="7.7109375" style="1" bestFit="1" customWidth="1"/>
    <col min="11" max="11" width="8.5703125" style="1" bestFit="1" customWidth="1"/>
    <col min="12" max="13" width="7.28515625" style="1" bestFit="1" customWidth="1"/>
    <col min="14" max="14" width="8.42578125" style="1" bestFit="1" customWidth="1"/>
    <col min="15" max="15" width="7.140625" style="1" bestFit="1" customWidth="1"/>
    <col min="16" max="16" width="9.5703125" style="1" bestFit="1" customWidth="1"/>
    <col min="17" max="17" width="10.7109375" style="1" bestFit="1" customWidth="1"/>
    <col min="18" max="18" width="9.42578125" style="1" bestFit="1" customWidth="1"/>
    <col min="19" max="19" width="5.140625" style="1" customWidth="1"/>
    <col min="20" max="73" width="4.85546875" style="1" customWidth="1"/>
    <col min="74" max="16384" width="9.140625" style="1"/>
  </cols>
  <sheetData>
    <row r="2" spans="2:18" ht="12" x14ac:dyDescent="0.2">
      <c r="B2" s="1" t="s">
        <v>0</v>
      </c>
      <c r="C2" s="8"/>
      <c r="D2" s="9"/>
    </row>
    <row r="3" spans="2:18" ht="66" customHeight="1" x14ac:dyDescent="0.2">
      <c r="B3" s="2" t="s">
        <v>12</v>
      </c>
      <c r="C3" s="12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4"/>
    </row>
    <row r="4" spans="2:18" ht="12" x14ac:dyDescent="0.2">
      <c r="B4" s="1" t="s">
        <v>2</v>
      </c>
      <c r="C4" s="10"/>
      <c r="D4" s="11"/>
    </row>
    <row r="5" spans="2:18" ht="12" x14ac:dyDescent="0.2">
      <c r="B5" s="1" t="s">
        <v>13</v>
      </c>
      <c r="C5" s="3"/>
      <c r="D5" s="4"/>
    </row>
    <row r="6" spans="2:18" ht="12" x14ac:dyDescent="0.2">
      <c r="B6" s="1" t="s">
        <v>14</v>
      </c>
      <c r="C6" s="15"/>
      <c r="D6" s="16"/>
    </row>
    <row r="7" spans="2:18" ht="12" x14ac:dyDescent="0.2">
      <c r="B7" s="1" t="s">
        <v>70</v>
      </c>
      <c r="C7" s="3"/>
      <c r="D7" s="4"/>
    </row>
    <row r="9" spans="2:18" ht="12" x14ac:dyDescent="0.2">
      <c r="B9" s="1" t="s">
        <v>96</v>
      </c>
      <c r="C9" s="30">
        <f>+C15-C14</f>
        <v>0</v>
      </c>
      <c r="D9" s="1" t="s">
        <v>97</v>
      </c>
      <c r="E9" s="30">
        <f>+E15-E14</f>
        <v>0</v>
      </c>
      <c r="F9" s="1" t="s">
        <v>98</v>
      </c>
      <c r="G9" s="30">
        <f>+G15-G14</f>
        <v>0</v>
      </c>
    </row>
    <row r="11" spans="2:18" ht="12" x14ac:dyDescent="0.2">
      <c r="B11" s="1" t="s">
        <v>6</v>
      </c>
      <c r="C11" s="20">
        <f>+D19</f>
        <v>44958</v>
      </c>
      <c r="D11" s="1" t="s">
        <v>83</v>
      </c>
      <c r="E11" s="1">
        <f>+F19</f>
        <v>0</v>
      </c>
      <c r="F11" s="1" t="s">
        <v>1</v>
      </c>
      <c r="G11" s="1">
        <f>+H19</f>
        <v>0</v>
      </c>
    </row>
    <row r="12" spans="2:18" ht="12" x14ac:dyDescent="0.2">
      <c r="B12" s="1" t="s">
        <v>7</v>
      </c>
      <c r="C12" s="1">
        <f>+E41</f>
        <v>0</v>
      </c>
      <c r="D12" s="1" t="s">
        <v>84</v>
      </c>
      <c r="E12" s="1">
        <f>+G41</f>
        <v>0</v>
      </c>
      <c r="F12" s="1" t="s">
        <v>5</v>
      </c>
      <c r="G12" s="1">
        <f>+I41</f>
        <v>0</v>
      </c>
    </row>
    <row r="13" spans="2:18" ht="12" x14ac:dyDescent="0.2">
      <c r="B13" s="1" t="s">
        <v>8</v>
      </c>
      <c r="C13" s="1">
        <f>+J19+J28+J34+J41</f>
        <v>0</v>
      </c>
      <c r="D13" s="1" t="s">
        <v>88</v>
      </c>
      <c r="E13" s="1">
        <f>+K19+K28+K34+K41</f>
        <v>0</v>
      </c>
      <c r="F13" s="1" t="s">
        <v>3</v>
      </c>
      <c r="G13" s="1">
        <f>+L19+L28+L34+L41</f>
        <v>0</v>
      </c>
    </row>
    <row r="14" spans="2:18" ht="12" x14ac:dyDescent="0.2">
      <c r="B14" s="1" t="s">
        <v>9</v>
      </c>
      <c r="C14" s="30">
        <f>+(M19+M28+M34+M41)*(1+Settings!$C$6)+C13*Settings!$C$3</f>
        <v>0</v>
      </c>
      <c r="D14" s="1" t="s">
        <v>91</v>
      </c>
      <c r="E14" s="30">
        <f>+(N19+N28+N34+N41)*(1+Settings!$C$6)+E13*Settings!$C$3</f>
        <v>0</v>
      </c>
      <c r="F14" s="1" t="s">
        <v>4</v>
      </c>
      <c r="G14" s="30">
        <f>+(O19+O28+O34+O41)*(1+Settings!$C$7)+E13*Settings!$C$3</f>
        <v>0</v>
      </c>
    </row>
    <row r="15" spans="2:18" ht="12" x14ac:dyDescent="0.2">
      <c r="B15" s="1" t="s">
        <v>10</v>
      </c>
      <c r="C15" s="30">
        <f>+(P19+P28+P34+P41)*(1+Settings!$C$7)+C13*Settings!$C$4</f>
        <v>0</v>
      </c>
      <c r="D15" s="1" t="s">
        <v>94</v>
      </c>
      <c r="E15" s="30">
        <f>+(Q19+Q28+Q34+Q41)*(1+Settings!$C$7)+E13*Settings!$C$4</f>
        <v>0</v>
      </c>
      <c r="F15" s="1" t="s">
        <v>11</v>
      </c>
      <c r="G15" s="26">
        <f>+(R19+R28+R34+R41)*(1+Settings!$C$7)+G13*Settings!$C$4</f>
        <v>0</v>
      </c>
    </row>
    <row r="17" spans="2:73" ht="27" customHeight="1" x14ac:dyDescent="0.2">
      <c r="B17" s="5" t="s">
        <v>15</v>
      </c>
      <c r="C17" s="5" t="s">
        <v>2</v>
      </c>
      <c r="D17" s="5" t="s">
        <v>81</v>
      </c>
      <c r="E17" s="5" t="s">
        <v>82</v>
      </c>
      <c r="F17" s="5" t="s">
        <v>83</v>
      </c>
      <c r="G17" s="5" t="s">
        <v>84</v>
      </c>
      <c r="H17" s="5" t="s">
        <v>85</v>
      </c>
      <c r="I17" s="5" t="s">
        <v>86</v>
      </c>
      <c r="J17" s="5" t="s">
        <v>87</v>
      </c>
      <c r="K17" s="5" t="s">
        <v>88</v>
      </c>
      <c r="L17" s="5" t="s">
        <v>89</v>
      </c>
      <c r="M17" s="5" t="s">
        <v>90</v>
      </c>
      <c r="N17" s="5" t="s">
        <v>91</v>
      </c>
      <c r="O17" s="5" t="s">
        <v>92</v>
      </c>
      <c r="P17" s="5" t="s">
        <v>93</v>
      </c>
      <c r="Q17" s="5" t="s">
        <v>94</v>
      </c>
      <c r="R17" s="5" t="s">
        <v>95</v>
      </c>
      <c r="S17" s="5"/>
      <c r="T17" s="17" t="s">
        <v>16</v>
      </c>
      <c r="U17" s="17" t="s">
        <v>17</v>
      </c>
      <c r="V17" s="17" t="s">
        <v>18</v>
      </c>
      <c r="W17" s="17" t="s">
        <v>19</v>
      </c>
      <c r="X17" s="17" t="s">
        <v>20</v>
      </c>
      <c r="Y17" s="17" t="s">
        <v>21</v>
      </c>
      <c r="Z17" s="17" t="s">
        <v>22</v>
      </c>
      <c r="AA17" s="17" t="s">
        <v>23</v>
      </c>
      <c r="AB17" s="17" t="s">
        <v>24</v>
      </c>
      <c r="AC17" s="17" t="s">
        <v>25</v>
      </c>
      <c r="AD17" s="17" t="s">
        <v>26</v>
      </c>
      <c r="AE17" s="17" t="s">
        <v>27</v>
      </c>
      <c r="AF17" s="17" t="s">
        <v>28</v>
      </c>
      <c r="AG17" s="17" t="s">
        <v>29</v>
      </c>
      <c r="AH17" s="17" t="s">
        <v>30</v>
      </c>
      <c r="AI17" s="17" t="s">
        <v>31</v>
      </c>
      <c r="AJ17" s="17" t="s">
        <v>32</v>
      </c>
      <c r="AK17" s="17" t="s">
        <v>33</v>
      </c>
      <c r="AL17" s="17" t="s">
        <v>34</v>
      </c>
      <c r="AM17" s="17" t="s">
        <v>35</v>
      </c>
      <c r="AN17" s="17" t="s">
        <v>36</v>
      </c>
      <c r="AO17" s="17" t="s">
        <v>37</v>
      </c>
      <c r="AP17" s="17" t="s">
        <v>38</v>
      </c>
      <c r="AQ17" s="17" t="s">
        <v>39</v>
      </c>
      <c r="AR17" s="17" t="s">
        <v>40</v>
      </c>
      <c r="AS17" s="17" t="s">
        <v>41</v>
      </c>
      <c r="AT17" s="17" t="s">
        <v>42</v>
      </c>
      <c r="AU17" s="17" t="s">
        <v>43</v>
      </c>
      <c r="AV17" s="17" t="s">
        <v>44</v>
      </c>
      <c r="AW17" s="17" t="s">
        <v>45</v>
      </c>
      <c r="AX17" s="17" t="s">
        <v>46</v>
      </c>
      <c r="AY17" s="17" t="s">
        <v>47</v>
      </c>
      <c r="AZ17" s="17" t="s">
        <v>48</v>
      </c>
      <c r="BA17" s="17" t="s">
        <v>49</v>
      </c>
      <c r="BB17" s="17" t="s">
        <v>50</v>
      </c>
      <c r="BC17" s="17" t="s">
        <v>51</v>
      </c>
      <c r="BD17" s="17" t="s">
        <v>52</v>
      </c>
      <c r="BE17" s="17" t="s">
        <v>53</v>
      </c>
      <c r="BF17" s="17" t="s">
        <v>54</v>
      </c>
      <c r="BG17" s="17" t="s">
        <v>55</v>
      </c>
      <c r="BH17" s="17" t="s">
        <v>56</v>
      </c>
      <c r="BI17" s="17" t="s">
        <v>57</v>
      </c>
      <c r="BJ17" s="17" t="s">
        <v>58</v>
      </c>
      <c r="BK17" s="17" t="s">
        <v>59</v>
      </c>
      <c r="BL17" s="17" t="s">
        <v>60</v>
      </c>
      <c r="BM17" s="17" t="s">
        <v>61</v>
      </c>
      <c r="BN17" s="17" t="s">
        <v>62</v>
      </c>
      <c r="BO17" s="17" t="s">
        <v>63</v>
      </c>
      <c r="BP17" s="17" t="s">
        <v>64</v>
      </c>
      <c r="BQ17" s="17" t="s">
        <v>65</v>
      </c>
      <c r="BR17" s="17" t="s">
        <v>66</v>
      </c>
      <c r="BS17" s="17" t="s">
        <v>67</v>
      </c>
      <c r="BT17" s="17" t="s">
        <v>68</v>
      </c>
      <c r="BU17" s="17" t="s">
        <v>69</v>
      </c>
    </row>
    <row r="19" spans="2:73" ht="12" x14ac:dyDescent="0.2">
      <c r="B19" s="7" t="s">
        <v>71</v>
      </c>
      <c r="C19" s="7"/>
      <c r="D19" s="19">
        <v>44958</v>
      </c>
      <c r="E19" s="7"/>
      <c r="F19" s="7"/>
      <c r="G19" s="7"/>
      <c r="H19" s="7"/>
      <c r="I19" s="7"/>
      <c r="J19" s="7">
        <f>+SUM(J20:J27)</f>
        <v>0</v>
      </c>
      <c r="K19" s="7">
        <f t="shared" ref="K19:R19" si="0">+SUM(K20:K27)</f>
        <v>0</v>
      </c>
      <c r="L19" s="7">
        <f t="shared" si="0"/>
        <v>0</v>
      </c>
      <c r="M19" s="7">
        <f t="shared" si="0"/>
        <v>0</v>
      </c>
      <c r="N19" s="7">
        <f t="shared" si="0"/>
        <v>0</v>
      </c>
      <c r="O19" s="7">
        <f t="shared" si="0"/>
        <v>0</v>
      </c>
      <c r="P19" s="7">
        <f t="shared" si="0"/>
        <v>0</v>
      </c>
      <c r="Q19" s="7">
        <f t="shared" si="0"/>
        <v>0</v>
      </c>
      <c r="R19" s="7">
        <f t="shared" si="0"/>
        <v>0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</row>
    <row r="20" spans="2:73" ht="12" x14ac:dyDescent="0.2">
      <c r="B20" s="6" t="s">
        <v>74</v>
      </c>
    </row>
    <row r="21" spans="2:73" ht="12" x14ac:dyDescent="0.2">
      <c r="B21" s="6" t="s">
        <v>75</v>
      </c>
    </row>
    <row r="22" spans="2:73" ht="12" x14ac:dyDescent="0.2">
      <c r="B22" s="6" t="s">
        <v>76</v>
      </c>
    </row>
    <row r="23" spans="2:73" ht="12" x14ac:dyDescent="0.2">
      <c r="B23" s="6" t="s">
        <v>77</v>
      </c>
    </row>
    <row r="24" spans="2:73" ht="12" x14ac:dyDescent="0.2">
      <c r="B24" s="6" t="s">
        <v>78</v>
      </c>
    </row>
    <row r="25" spans="2:73" ht="12" x14ac:dyDescent="0.2">
      <c r="B25" s="6" t="s">
        <v>79</v>
      </c>
    </row>
    <row r="26" spans="2:73" ht="12" x14ac:dyDescent="0.2">
      <c r="B26" s="6" t="s">
        <v>80</v>
      </c>
    </row>
    <row r="28" spans="2:73" ht="12" x14ac:dyDescent="0.2">
      <c r="B28" s="7" t="s">
        <v>72</v>
      </c>
      <c r="C28" s="7"/>
      <c r="D28" s="7"/>
      <c r="E28" s="7"/>
      <c r="F28" s="7"/>
      <c r="G28" s="7"/>
      <c r="H28" s="7"/>
      <c r="I28" s="7"/>
      <c r="J28" s="7">
        <f>+SUM(J29:J33)</f>
        <v>0</v>
      </c>
      <c r="K28" s="7">
        <f t="shared" ref="K28:R28" si="1">+SUM(K29:K33)</f>
        <v>0</v>
      </c>
      <c r="L28" s="7">
        <f t="shared" si="1"/>
        <v>0</v>
      </c>
      <c r="M28" s="7">
        <f t="shared" si="1"/>
        <v>0</v>
      </c>
      <c r="N28" s="7">
        <f t="shared" si="1"/>
        <v>0</v>
      </c>
      <c r="O28" s="7">
        <f t="shared" si="1"/>
        <v>0</v>
      </c>
      <c r="P28" s="7">
        <f t="shared" si="1"/>
        <v>0</v>
      </c>
      <c r="Q28" s="7">
        <f t="shared" si="1"/>
        <v>0</v>
      </c>
      <c r="R28" s="7">
        <f t="shared" si="1"/>
        <v>0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</row>
    <row r="29" spans="2:73" ht="12" x14ac:dyDescent="0.2">
      <c r="B29" s="6" t="s">
        <v>74</v>
      </c>
    </row>
    <row r="30" spans="2:73" ht="12" x14ac:dyDescent="0.2">
      <c r="B30" s="6" t="s">
        <v>75</v>
      </c>
    </row>
    <row r="31" spans="2:73" ht="12" x14ac:dyDescent="0.2">
      <c r="B31" s="6" t="s">
        <v>76</v>
      </c>
    </row>
    <row r="32" spans="2:73" ht="12" x14ac:dyDescent="0.2">
      <c r="B32" s="6" t="s">
        <v>77</v>
      </c>
    </row>
    <row r="34" spans="2:73" ht="12" x14ac:dyDescent="0.2">
      <c r="B34" s="7" t="s">
        <v>73</v>
      </c>
      <c r="C34" s="7"/>
      <c r="D34" s="7"/>
      <c r="E34" s="7"/>
      <c r="F34" s="7"/>
      <c r="G34" s="7"/>
      <c r="H34" s="7"/>
      <c r="I34" s="7"/>
      <c r="J34" s="7">
        <f>+SUM(J35:J40)</f>
        <v>0</v>
      </c>
      <c r="K34" s="7">
        <f t="shared" ref="K34:R34" si="2">+SUM(K35:K40)</f>
        <v>0</v>
      </c>
      <c r="L34" s="7">
        <f t="shared" si="2"/>
        <v>0</v>
      </c>
      <c r="M34" s="7">
        <f t="shared" si="2"/>
        <v>0</v>
      </c>
      <c r="N34" s="7">
        <f t="shared" si="2"/>
        <v>0</v>
      </c>
      <c r="O34" s="7">
        <f t="shared" si="2"/>
        <v>0</v>
      </c>
      <c r="P34" s="7">
        <f t="shared" si="2"/>
        <v>0</v>
      </c>
      <c r="Q34" s="7">
        <f t="shared" si="2"/>
        <v>0</v>
      </c>
      <c r="R34" s="7">
        <f t="shared" si="2"/>
        <v>0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</row>
    <row r="35" spans="2:73" ht="12" x14ac:dyDescent="0.2">
      <c r="B35" s="6" t="s">
        <v>74</v>
      </c>
    </row>
    <row r="36" spans="2:73" ht="12" x14ac:dyDescent="0.2">
      <c r="B36" s="6" t="s">
        <v>75</v>
      </c>
    </row>
    <row r="37" spans="2:73" ht="12" x14ac:dyDescent="0.2">
      <c r="B37" s="6" t="s">
        <v>76</v>
      </c>
    </row>
    <row r="38" spans="2:73" ht="12" x14ac:dyDescent="0.2">
      <c r="B38" s="6" t="s">
        <v>77</v>
      </c>
    </row>
    <row r="39" spans="2:73" ht="12" x14ac:dyDescent="0.2">
      <c r="B39" s="6" t="s">
        <v>78</v>
      </c>
    </row>
    <row r="41" spans="2:73" ht="12" x14ac:dyDescent="0.2">
      <c r="B41" s="7" t="s">
        <v>73</v>
      </c>
      <c r="C41" s="7"/>
      <c r="D41" s="7"/>
      <c r="E41" s="7"/>
      <c r="F41" s="7"/>
      <c r="G41" s="7"/>
      <c r="H41" s="7"/>
      <c r="I41" s="7"/>
      <c r="J41" s="7">
        <f>+SUM(J42:J47)</f>
        <v>0</v>
      </c>
      <c r="K41" s="7">
        <f t="shared" ref="K41:R41" si="3">+SUM(K42:K47)</f>
        <v>0</v>
      </c>
      <c r="L41" s="7">
        <f t="shared" si="3"/>
        <v>0</v>
      </c>
      <c r="M41" s="7">
        <f t="shared" si="3"/>
        <v>0</v>
      </c>
      <c r="N41" s="7">
        <f t="shared" si="3"/>
        <v>0</v>
      </c>
      <c r="O41" s="7">
        <f t="shared" si="3"/>
        <v>0</v>
      </c>
      <c r="P41" s="7">
        <f t="shared" si="3"/>
        <v>0</v>
      </c>
      <c r="Q41" s="7">
        <f t="shared" si="3"/>
        <v>0</v>
      </c>
      <c r="R41" s="7">
        <f t="shared" si="3"/>
        <v>0</v>
      </c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</row>
    <row r="42" spans="2:73" ht="12" x14ac:dyDescent="0.2">
      <c r="B42" s="6" t="s">
        <v>74</v>
      </c>
    </row>
    <row r="43" spans="2:73" ht="12" x14ac:dyDescent="0.2">
      <c r="B43" s="6" t="s">
        <v>75</v>
      </c>
    </row>
    <row r="44" spans="2:73" ht="12" x14ac:dyDescent="0.2">
      <c r="B44" s="6" t="s">
        <v>76</v>
      </c>
    </row>
    <row r="45" spans="2:73" ht="12" x14ac:dyDescent="0.2">
      <c r="B45" s="6" t="s">
        <v>77</v>
      </c>
    </row>
    <row r="46" spans="2:73" ht="12" x14ac:dyDescent="0.2">
      <c r="B46" s="6" t="s">
        <v>78</v>
      </c>
    </row>
  </sheetData>
  <mergeCells count="6">
    <mergeCell ref="C2:D2"/>
    <mergeCell ref="C3:R3"/>
    <mergeCell ref="C4:D4"/>
    <mergeCell ref="C5:D5"/>
    <mergeCell ref="C6:D6"/>
    <mergeCell ref="C7:D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E5285-FB98-49E2-BF9B-56F5A95A43FE}">
  <sheetPr>
    <tabColor theme="0"/>
  </sheetPr>
  <dimension ref="B2:BU46"/>
  <sheetViews>
    <sheetView workbookViewId="0"/>
  </sheetViews>
  <sheetFormatPr defaultRowHeight="15" x14ac:dyDescent="0.2"/>
  <cols>
    <col min="1" max="1" width="9.140625" style="1"/>
    <col min="2" max="2" width="15.140625" style="1" bestFit="1" customWidth="1"/>
    <col min="3" max="3" width="11.140625" style="1" bestFit="1" customWidth="1"/>
    <col min="4" max="4" width="10.7109375" style="1" bestFit="1" customWidth="1"/>
    <col min="5" max="5" width="10.28515625" style="1" customWidth="1"/>
    <col min="6" max="6" width="13.28515625" style="1" bestFit="1" customWidth="1"/>
    <col min="7" max="7" width="6.85546875" style="1" bestFit="1" customWidth="1"/>
    <col min="8" max="8" width="8.28515625" style="1" customWidth="1"/>
    <col min="9" max="9" width="9.140625" style="1"/>
    <col min="10" max="10" width="7.7109375" style="1" bestFit="1" customWidth="1"/>
    <col min="11" max="11" width="8.5703125" style="1" bestFit="1" customWidth="1"/>
    <col min="12" max="13" width="7.28515625" style="1" bestFit="1" customWidth="1"/>
    <col min="14" max="14" width="8.42578125" style="1" bestFit="1" customWidth="1"/>
    <col min="15" max="15" width="7.140625" style="1" bestFit="1" customWidth="1"/>
    <col min="16" max="16" width="9.5703125" style="1" bestFit="1" customWidth="1"/>
    <col min="17" max="17" width="10.7109375" style="1" bestFit="1" customWidth="1"/>
    <col min="18" max="18" width="9.42578125" style="1" bestFit="1" customWidth="1"/>
    <col min="19" max="19" width="5.140625" style="1" customWidth="1"/>
    <col min="20" max="73" width="4.85546875" style="1" customWidth="1"/>
    <col min="74" max="16384" width="9.140625" style="1"/>
  </cols>
  <sheetData>
    <row r="2" spans="2:18" ht="12" x14ac:dyDescent="0.2">
      <c r="B2" s="1" t="s">
        <v>0</v>
      </c>
      <c r="C2" s="8"/>
      <c r="D2" s="9"/>
    </row>
    <row r="3" spans="2:18" ht="66" customHeight="1" x14ac:dyDescent="0.2">
      <c r="B3" s="2" t="s">
        <v>12</v>
      </c>
      <c r="C3" s="12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4"/>
    </row>
    <row r="4" spans="2:18" ht="12" x14ac:dyDescent="0.2">
      <c r="B4" s="1" t="s">
        <v>2</v>
      </c>
      <c r="C4" s="10"/>
      <c r="D4" s="11"/>
    </row>
    <row r="5" spans="2:18" ht="12" x14ac:dyDescent="0.2">
      <c r="B5" s="1" t="s">
        <v>13</v>
      </c>
      <c r="C5" s="3"/>
      <c r="D5" s="4"/>
    </row>
    <row r="6" spans="2:18" ht="12" x14ac:dyDescent="0.2">
      <c r="B6" s="1" t="s">
        <v>14</v>
      </c>
      <c r="C6" s="15"/>
      <c r="D6" s="16"/>
    </row>
    <row r="7" spans="2:18" ht="12" x14ac:dyDescent="0.2">
      <c r="B7" s="1" t="s">
        <v>70</v>
      </c>
      <c r="C7" s="3"/>
      <c r="D7" s="4"/>
    </row>
    <row r="9" spans="2:18" ht="12" x14ac:dyDescent="0.2">
      <c r="B9" s="1" t="s">
        <v>96</v>
      </c>
      <c r="C9" s="30">
        <f>+C15-C14</f>
        <v>0</v>
      </c>
      <c r="D9" s="1" t="s">
        <v>97</v>
      </c>
      <c r="E9" s="30">
        <f>+E15-E14</f>
        <v>0</v>
      </c>
      <c r="F9" s="1" t="s">
        <v>98</v>
      </c>
      <c r="G9" s="30">
        <f>+G15-G14</f>
        <v>0</v>
      </c>
    </row>
    <row r="11" spans="2:18" ht="12" x14ac:dyDescent="0.2">
      <c r="B11" s="1" t="s">
        <v>6</v>
      </c>
      <c r="C11" s="20">
        <f>+D19</f>
        <v>44958</v>
      </c>
      <c r="D11" s="1" t="s">
        <v>83</v>
      </c>
      <c r="E11" s="1">
        <f>+F19</f>
        <v>0</v>
      </c>
      <c r="F11" s="1" t="s">
        <v>1</v>
      </c>
      <c r="G11" s="1">
        <f>+H19</f>
        <v>0</v>
      </c>
    </row>
    <row r="12" spans="2:18" ht="12" x14ac:dyDescent="0.2">
      <c r="B12" s="1" t="s">
        <v>7</v>
      </c>
      <c r="C12" s="1">
        <f>+E41</f>
        <v>0</v>
      </c>
      <c r="D12" s="1" t="s">
        <v>84</v>
      </c>
      <c r="E12" s="1">
        <f>+G41</f>
        <v>0</v>
      </c>
      <c r="F12" s="1" t="s">
        <v>5</v>
      </c>
      <c r="G12" s="1">
        <f>+I41</f>
        <v>0</v>
      </c>
    </row>
    <row r="13" spans="2:18" ht="12" x14ac:dyDescent="0.2">
      <c r="B13" s="1" t="s">
        <v>8</v>
      </c>
      <c r="C13" s="1">
        <f>+J19+J28+J34+J41</f>
        <v>0</v>
      </c>
      <c r="D13" s="1" t="s">
        <v>88</v>
      </c>
      <c r="E13" s="1">
        <f>+K19+K28+K34+K41</f>
        <v>0</v>
      </c>
      <c r="F13" s="1" t="s">
        <v>3</v>
      </c>
      <c r="G13" s="1">
        <f>+L19+L28+L34+L41</f>
        <v>0</v>
      </c>
    </row>
    <row r="14" spans="2:18" ht="12" x14ac:dyDescent="0.2">
      <c r="B14" s="1" t="s">
        <v>9</v>
      </c>
      <c r="C14" s="30">
        <f>+(M19+M28+M34+M41)*(1+Settings!$C$6)+C13*Settings!$C$3</f>
        <v>0</v>
      </c>
      <c r="D14" s="1" t="s">
        <v>91</v>
      </c>
      <c r="E14" s="30">
        <f>+(N19+N28+N34+N41)*(1+Settings!$C$6)+E13*Settings!$C$3</f>
        <v>0</v>
      </c>
      <c r="F14" s="1" t="s">
        <v>4</v>
      </c>
      <c r="G14" s="30">
        <f>+(O19+O28+O34+O41)*(1+Settings!$C$7)+E13*Settings!$C$3</f>
        <v>0</v>
      </c>
    </row>
    <row r="15" spans="2:18" ht="12" x14ac:dyDescent="0.2">
      <c r="B15" s="1" t="s">
        <v>10</v>
      </c>
      <c r="C15" s="30">
        <f>+(P19+P28+P34+P41)*(1+Settings!$C$7)+C13*Settings!$C$4</f>
        <v>0</v>
      </c>
      <c r="D15" s="1" t="s">
        <v>94</v>
      </c>
      <c r="E15" s="30">
        <f>+(Q19+Q28+Q34+Q41)*(1+Settings!$C$7)+E13*Settings!$C$4</f>
        <v>0</v>
      </c>
      <c r="F15" s="1" t="s">
        <v>11</v>
      </c>
      <c r="G15" s="26">
        <f>+(R19+R28+R34+R41)*(1+Settings!$C$7)+G13*Settings!$C$4</f>
        <v>0</v>
      </c>
    </row>
    <row r="17" spans="2:73" ht="27" customHeight="1" x14ac:dyDescent="0.2">
      <c r="B17" s="5" t="s">
        <v>15</v>
      </c>
      <c r="C17" s="5" t="s">
        <v>2</v>
      </c>
      <c r="D17" s="5" t="s">
        <v>81</v>
      </c>
      <c r="E17" s="5" t="s">
        <v>82</v>
      </c>
      <c r="F17" s="5" t="s">
        <v>83</v>
      </c>
      <c r="G17" s="5" t="s">
        <v>84</v>
      </c>
      <c r="H17" s="5" t="s">
        <v>85</v>
      </c>
      <c r="I17" s="5" t="s">
        <v>86</v>
      </c>
      <c r="J17" s="5" t="s">
        <v>87</v>
      </c>
      <c r="K17" s="5" t="s">
        <v>88</v>
      </c>
      <c r="L17" s="5" t="s">
        <v>89</v>
      </c>
      <c r="M17" s="5" t="s">
        <v>90</v>
      </c>
      <c r="N17" s="5" t="s">
        <v>91</v>
      </c>
      <c r="O17" s="5" t="s">
        <v>92</v>
      </c>
      <c r="P17" s="5" t="s">
        <v>93</v>
      </c>
      <c r="Q17" s="5" t="s">
        <v>94</v>
      </c>
      <c r="R17" s="5" t="s">
        <v>95</v>
      </c>
      <c r="S17" s="5"/>
      <c r="T17" s="17" t="s">
        <v>16</v>
      </c>
      <c r="U17" s="17" t="s">
        <v>17</v>
      </c>
      <c r="V17" s="17" t="s">
        <v>18</v>
      </c>
      <c r="W17" s="17" t="s">
        <v>19</v>
      </c>
      <c r="X17" s="17" t="s">
        <v>20</v>
      </c>
      <c r="Y17" s="17" t="s">
        <v>21</v>
      </c>
      <c r="Z17" s="17" t="s">
        <v>22</v>
      </c>
      <c r="AA17" s="17" t="s">
        <v>23</v>
      </c>
      <c r="AB17" s="17" t="s">
        <v>24</v>
      </c>
      <c r="AC17" s="17" t="s">
        <v>25</v>
      </c>
      <c r="AD17" s="17" t="s">
        <v>26</v>
      </c>
      <c r="AE17" s="17" t="s">
        <v>27</v>
      </c>
      <c r="AF17" s="17" t="s">
        <v>28</v>
      </c>
      <c r="AG17" s="17" t="s">
        <v>29</v>
      </c>
      <c r="AH17" s="17" t="s">
        <v>30</v>
      </c>
      <c r="AI17" s="17" t="s">
        <v>31</v>
      </c>
      <c r="AJ17" s="17" t="s">
        <v>32</v>
      </c>
      <c r="AK17" s="17" t="s">
        <v>33</v>
      </c>
      <c r="AL17" s="17" t="s">
        <v>34</v>
      </c>
      <c r="AM17" s="17" t="s">
        <v>35</v>
      </c>
      <c r="AN17" s="17" t="s">
        <v>36</v>
      </c>
      <c r="AO17" s="17" t="s">
        <v>37</v>
      </c>
      <c r="AP17" s="17" t="s">
        <v>38</v>
      </c>
      <c r="AQ17" s="17" t="s">
        <v>39</v>
      </c>
      <c r="AR17" s="17" t="s">
        <v>40</v>
      </c>
      <c r="AS17" s="17" t="s">
        <v>41</v>
      </c>
      <c r="AT17" s="17" t="s">
        <v>42</v>
      </c>
      <c r="AU17" s="17" t="s">
        <v>43</v>
      </c>
      <c r="AV17" s="17" t="s">
        <v>44</v>
      </c>
      <c r="AW17" s="17" t="s">
        <v>45</v>
      </c>
      <c r="AX17" s="17" t="s">
        <v>46</v>
      </c>
      <c r="AY17" s="17" t="s">
        <v>47</v>
      </c>
      <c r="AZ17" s="17" t="s">
        <v>48</v>
      </c>
      <c r="BA17" s="17" t="s">
        <v>49</v>
      </c>
      <c r="BB17" s="17" t="s">
        <v>50</v>
      </c>
      <c r="BC17" s="17" t="s">
        <v>51</v>
      </c>
      <c r="BD17" s="17" t="s">
        <v>52</v>
      </c>
      <c r="BE17" s="17" t="s">
        <v>53</v>
      </c>
      <c r="BF17" s="17" t="s">
        <v>54</v>
      </c>
      <c r="BG17" s="17" t="s">
        <v>55</v>
      </c>
      <c r="BH17" s="17" t="s">
        <v>56</v>
      </c>
      <c r="BI17" s="17" t="s">
        <v>57</v>
      </c>
      <c r="BJ17" s="17" t="s">
        <v>58</v>
      </c>
      <c r="BK17" s="17" t="s">
        <v>59</v>
      </c>
      <c r="BL17" s="17" t="s">
        <v>60</v>
      </c>
      <c r="BM17" s="17" t="s">
        <v>61</v>
      </c>
      <c r="BN17" s="17" t="s">
        <v>62</v>
      </c>
      <c r="BO17" s="17" t="s">
        <v>63</v>
      </c>
      <c r="BP17" s="17" t="s">
        <v>64</v>
      </c>
      <c r="BQ17" s="17" t="s">
        <v>65</v>
      </c>
      <c r="BR17" s="17" t="s">
        <v>66</v>
      </c>
      <c r="BS17" s="17" t="s">
        <v>67</v>
      </c>
      <c r="BT17" s="17" t="s">
        <v>68</v>
      </c>
      <c r="BU17" s="17" t="s">
        <v>69</v>
      </c>
    </row>
    <row r="19" spans="2:73" ht="12" x14ac:dyDescent="0.2">
      <c r="B19" s="7" t="s">
        <v>71</v>
      </c>
      <c r="C19" s="7"/>
      <c r="D19" s="19">
        <v>44958</v>
      </c>
      <c r="E19" s="7"/>
      <c r="F19" s="7"/>
      <c r="G19" s="7"/>
      <c r="H19" s="7"/>
      <c r="I19" s="7"/>
      <c r="J19" s="7">
        <f>+SUM(J20:J27)</f>
        <v>0</v>
      </c>
      <c r="K19" s="7">
        <f t="shared" ref="K19:R19" si="0">+SUM(K20:K27)</f>
        <v>0</v>
      </c>
      <c r="L19" s="7">
        <f t="shared" si="0"/>
        <v>0</v>
      </c>
      <c r="M19" s="7">
        <f t="shared" si="0"/>
        <v>0</v>
      </c>
      <c r="N19" s="7">
        <f t="shared" si="0"/>
        <v>0</v>
      </c>
      <c r="O19" s="7">
        <f t="shared" si="0"/>
        <v>0</v>
      </c>
      <c r="P19" s="7">
        <f t="shared" si="0"/>
        <v>0</v>
      </c>
      <c r="Q19" s="7">
        <f t="shared" si="0"/>
        <v>0</v>
      </c>
      <c r="R19" s="7">
        <f t="shared" si="0"/>
        <v>0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</row>
    <row r="20" spans="2:73" ht="12" x14ac:dyDescent="0.2">
      <c r="B20" s="6" t="s">
        <v>74</v>
      </c>
    </row>
    <row r="21" spans="2:73" ht="12" x14ac:dyDescent="0.2">
      <c r="B21" s="6" t="s">
        <v>75</v>
      </c>
    </row>
    <row r="22" spans="2:73" ht="12" x14ac:dyDescent="0.2">
      <c r="B22" s="6" t="s">
        <v>76</v>
      </c>
    </row>
    <row r="23" spans="2:73" ht="12" x14ac:dyDescent="0.2">
      <c r="B23" s="6" t="s">
        <v>77</v>
      </c>
    </row>
    <row r="24" spans="2:73" ht="12" x14ac:dyDescent="0.2">
      <c r="B24" s="6" t="s">
        <v>78</v>
      </c>
    </row>
    <row r="25" spans="2:73" ht="12" x14ac:dyDescent="0.2">
      <c r="B25" s="6" t="s">
        <v>79</v>
      </c>
    </row>
    <row r="26" spans="2:73" ht="12" x14ac:dyDescent="0.2">
      <c r="B26" s="6" t="s">
        <v>80</v>
      </c>
    </row>
    <row r="28" spans="2:73" ht="12" x14ac:dyDescent="0.2">
      <c r="B28" s="7" t="s">
        <v>72</v>
      </c>
      <c r="C28" s="7"/>
      <c r="D28" s="7"/>
      <c r="E28" s="7"/>
      <c r="F28" s="7"/>
      <c r="G28" s="7"/>
      <c r="H28" s="7"/>
      <c r="I28" s="7"/>
      <c r="J28" s="7">
        <f>+SUM(J29:J33)</f>
        <v>0</v>
      </c>
      <c r="K28" s="7">
        <f t="shared" ref="K28:R28" si="1">+SUM(K29:K33)</f>
        <v>0</v>
      </c>
      <c r="L28" s="7">
        <f t="shared" si="1"/>
        <v>0</v>
      </c>
      <c r="M28" s="7">
        <f t="shared" si="1"/>
        <v>0</v>
      </c>
      <c r="N28" s="7">
        <f t="shared" si="1"/>
        <v>0</v>
      </c>
      <c r="O28" s="7">
        <f t="shared" si="1"/>
        <v>0</v>
      </c>
      <c r="P28" s="7">
        <f t="shared" si="1"/>
        <v>0</v>
      </c>
      <c r="Q28" s="7">
        <f t="shared" si="1"/>
        <v>0</v>
      </c>
      <c r="R28" s="7">
        <f t="shared" si="1"/>
        <v>0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</row>
    <row r="29" spans="2:73" ht="12" x14ac:dyDescent="0.2">
      <c r="B29" s="6" t="s">
        <v>74</v>
      </c>
    </row>
    <row r="30" spans="2:73" ht="12" x14ac:dyDescent="0.2">
      <c r="B30" s="6" t="s">
        <v>75</v>
      </c>
    </row>
    <row r="31" spans="2:73" ht="12" x14ac:dyDescent="0.2">
      <c r="B31" s="6" t="s">
        <v>76</v>
      </c>
    </row>
    <row r="32" spans="2:73" ht="12" x14ac:dyDescent="0.2">
      <c r="B32" s="6" t="s">
        <v>77</v>
      </c>
    </row>
    <row r="34" spans="2:73" ht="12" x14ac:dyDescent="0.2">
      <c r="B34" s="7" t="s">
        <v>73</v>
      </c>
      <c r="C34" s="7"/>
      <c r="D34" s="7"/>
      <c r="E34" s="7"/>
      <c r="F34" s="7"/>
      <c r="G34" s="7"/>
      <c r="H34" s="7"/>
      <c r="I34" s="7"/>
      <c r="J34" s="7">
        <f>+SUM(J35:J40)</f>
        <v>0</v>
      </c>
      <c r="K34" s="7">
        <f t="shared" ref="K34:R34" si="2">+SUM(K35:K40)</f>
        <v>0</v>
      </c>
      <c r="L34" s="7">
        <f t="shared" si="2"/>
        <v>0</v>
      </c>
      <c r="M34" s="7">
        <f t="shared" si="2"/>
        <v>0</v>
      </c>
      <c r="N34" s="7">
        <f t="shared" si="2"/>
        <v>0</v>
      </c>
      <c r="O34" s="7">
        <f t="shared" si="2"/>
        <v>0</v>
      </c>
      <c r="P34" s="7">
        <f t="shared" si="2"/>
        <v>0</v>
      </c>
      <c r="Q34" s="7">
        <f t="shared" si="2"/>
        <v>0</v>
      </c>
      <c r="R34" s="7">
        <f t="shared" si="2"/>
        <v>0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</row>
    <row r="35" spans="2:73" ht="12" x14ac:dyDescent="0.2">
      <c r="B35" s="6" t="s">
        <v>74</v>
      </c>
    </row>
    <row r="36" spans="2:73" ht="12" x14ac:dyDescent="0.2">
      <c r="B36" s="6" t="s">
        <v>75</v>
      </c>
    </row>
    <row r="37" spans="2:73" ht="12" x14ac:dyDescent="0.2">
      <c r="B37" s="6" t="s">
        <v>76</v>
      </c>
    </row>
    <row r="38" spans="2:73" ht="12" x14ac:dyDescent="0.2">
      <c r="B38" s="6" t="s">
        <v>77</v>
      </c>
    </row>
    <row r="39" spans="2:73" ht="12" x14ac:dyDescent="0.2">
      <c r="B39" s="6" t="s">
        <v>78</v>
      </c>
    </row>
    <row r="41" spans="2:73" ht="12" x14ac:dyDescent="0.2">
      <c r="B41" s="7" t="s">
        <v>73</v>
      </c>
      <c r="C41" s="7"/>
      <c r="D41" s="7"/>
      <c r="E41" s="7"/>
      <c r="F41" s="7"/>
      <c r="G41" s="7"/>
      <c r="H41" s="7"/>
      <c r="I41" s="7"/>
      <c r="J41" s="7">
        <f>+SUM(J42:J47)</f>
        <v>0</v>
      </c>
      <c r="K41" s="7">
        <f t="shared" ref="K41:R41" si="3">+SUM(K42:K47)</f>
        <v>0</v>
      </c>
      <c r="L41" s="7">
        <f t="shared" si="3"/>
        <v>0</v>
      </c>
      <c r="M41" s="7">
        <f t="shared" si="3"/>
        <v>0</v>
      </c>
      <c r="N41" s="7">
        <f t="shared" si="3"/>
        <v>0</v>
      </c>
      <c r="O41" s="7">
        <f t="shared" si="3"/>
        <v>0</v>
      </c>
      <c r="P41" s="7">
        <f t="shared" si="3"/>
        <v>0</v>
      </c>
      <c r="Q41" s="7">
        <f t="shared" si="3"/>
        <v>0</v>
      </c>
      <c r="R41" s="7">
        <f t="shared" si="3"/>
        <v>0</v>
      </c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</row>
    <row r="42" spans="2:73" ht="12" x14ac:dyDescent="0.2">
      <c r="B42" s="6" t="s">
        <v>74</v>
      </c>
    </row>
    <row r="43" spans="2:73" ht="12" x14ac:dyDescent="0.2">
      <c r="B43" s="6" t="s">
        <v>75</v>
      </c>
    </row>
    <row r="44" spans="2:73" ht="12" x14ac:dyDescent="0.2">
      <c r="B44" s="6" t="s">
        <v>76</v>
      </c>
    </row>
    <row r="45" spans="2:73" ht="12" x14ac:dyDescent="0.2">
      <c r="B45" s="6" t="s">
        <v>77</v>
      </c>
    </row>
    <row r="46" spans="2:73" ht="12" x14ac:dyDescent="0.2">
      <c r="B46" s="6" t="s">
        <v>78</v>
      </c>
    </row>
  </sheetData>
  <mergeCells count="6">
    <mergeCell ref="C2:D2"/>
    <mergeCell ref="C3:R3"/>
    <mergeCell ref="C4:D4"/>
    <mergeCell ref="C5:D5"/>
    <mergeCell ref="C6:D6"/>
    <mergeCell ref="C7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Settings</vt:lpstr>
      <vt:lpstr>Projects</vt:lpstr>
      <vt:lpstr>People</vt:lpstr>
      <vt:lpstr>Project 1</vt:lpstr>
      <vt:lpstr>Project 2</vt:lpstr>
      <vt:lpstr>Project 3</vt:lpstr>
      <vt:lpstr>Project 4</vt:lpstr>
      <vt:lpstr>Sheets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Eichhorn</dc:creator>
  <cp:lastModifiedBy>Dennis Eichhorn</cp:lastModifiedBy>
  <dcterms:created xsi:type="dcterms:W3CDTF">2015-06-05T18:17:20Z</dcterms:created>
  <dcterms:modified xsi:type="dcterms:W3CDTF">2022-11-27T00:08:29Z</dcterms:modified>
</cp:coreProperties>
</file>